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996" windowHeight="9192" firstSheet="2" activeTab="2"/>
  </bookViews>
  <sheets>
    <sheet name="меню санпин школ. лагерь 2021г." sheetId="14" state="hidden" r:id="rId1"/>
    <sheet name="меню санпин школ. лагерь 2026" sheetId="40" state="hidden" r:id="rId2"/>
    <sheet name="меню санпин школ. лагерь 2026 п" sheetId="41" r:id="rId3"/>
    <sheet name="Лист1" sheetId="42" r:id="rId4"/>
  </sheets>
  <calcPr calcId="162913"/>
</workbook>
</file>

<file path=xl/calcChain.xml><?xml version="1.0" encoding="utf-8"?>
<calcChain xmlns="http://schemas.openxmlformats.org/spreadsheetml/2006/main">
  <c r="I117" i="40" l="1"/>
  <c r="G143" i="40"/>
  <c r="H143" i="40"/>
  <c r="I143" i="40"/>
  <c r="J143" i="40"/>
  <c r="K143" i="40"/>
  <c r="L143" i="40"/>
  <c r="M143" i="40"/>
  <c r="F143" i="40"/>
  <c r="G81" i="40"/>
  <c r="H81" i="40"/>
  <c r="I81" i="40"/>
  <c r="J81" i="40"/>
  <c r="K81" i="40"/>
  <c r="L81" i="40"/>
  <c r="M81" i="40"/>
  <c r="F81" i="40"/>
  <c r="G93" i="41"/>
  <c r="H93" i="41"/>
  <c r="I93" i="41"/>
  <c r="J93" i="41"/>
  <c r="K93" i="41"/>
  <c r="L93" i="41"/>
  <c r="M93" i="41"/>
  <c r="F93" i="41"/>
  <c r="J167" i="41"/>
  <c r="K167" i="41"/>
  <c r="L167" i="41"/>
  <c r="M167" i="41"/>
  <c r="G167" i="41"/>
  <c r="H167" i="41"/>
  <c r="I167" i="41"/>
  <c r="F167" i="41"/>
  <c r="G238" i="41"/>
  <c r="H238" i="41"/>
  <c r="I238" i="41"/>
  <c r="J238" i="41"/>
  <c r="K238" i="41"/>
  <c r="L238" i="41"/>
  <c r="M238" i="41"/>
  <c r="F238" i="41"/>
  <c r="G217" i="41"/>
  <c r="H217" i="41"/>
  <c r="I217" i="41"/>
  <c r="J217" i="41"/>
  <c r="K217" i="41"/>
  <c r="L217" i="41"/>
  <c r="M217" i="41"/>
  <c r="F217" i="41"/>
  <c r="G194" i="41"/>
  <c r="H194" i="41"/>
  <c r="I194" i="41"/>
  <c r="J194" i="41"/>
  <c r="K194" i="41"/>
  <c r="L194" i="41"/>
  <c r="M194" i="41"/>
  <c r="F194" i="41"/>
  <c r="G171" i="41"/>
  <c r="H171" i="41"/>
  <c r="I171" i="41"/>
  <c r="J171" i="41"/>
  <c r="K171" i="41"/>
  <c r="L171" i="41"/>
  <c r="M171" i="41"/>
  <c r="F171" i="41"/>
  <c r="G149" i="41"/>
  <c r="H149" i="41"/>
  <c r="I149" i="41"/>
  <c r="J149" i="41"/>
  <c r="K149" i="41"/>
  <c r="L149" i="41"/>
  <c r="M149" i="41"/>
  <c r="F149" i="41"/>
  <c r="G127" i="41"/>
  <c r="H127" i="41"/>
  <c r="I127" i="41"/>
  <c r="J127" i="41"/>
  <c r="K127" i="41"/>
  <c r="L127" i="41"/>
  <c r="M127" i="41"/>
  <c r="F127" i="41"/>
  <c r="G106" i="41"/>
  <c r="H106" i="41"/>
  <c r="I106" i="41"/>
  <c r="J106" i="41"/>
  <c r="K106" i="41"/>
  <c r="L106" i="41"/>
  <c r="M106" i="41"/>
  <c r="F106" i="41"/>
  <c r="G82" i="41"/>
  <c r="H82" i="41"/>
  <c r="I82" i="41"/>
  <c r="J82" i="41"/>
  <c r="K82" i="41"/>
  <c r="L82" i="41"/>
  <c r="M82" i="41"/>
  <c r="F82" i="41"/>
  <c r="G61" i="41"/>
  <c r="H61" i="41"/>
  <c r="I61" i="41"/>
  <c r="J61" i="41"/>
  <c r="K61" i="41"/>
  <c r="L61" i="41"/>
  <c r="M61" i="41"/>
  <c r="F61" i="41"/>
  <c r="G40" i="41"/>
  <c r="H40" i="41"/>
  <c r="I40" i="41"/>
  <c r="J40" i="41"/>
  <c r="K40" i="41"/>
  <c r="L40" i="41"/>
  <c r="M40" i="41"/>
  <c r="F40" i="41"/>
  <c r="M234" i="41"/>
  <c r="L234" i="41"/>
  <c r="K234" i="41"/>
  <c r="J234" i="41"/>
  <c r="I234" i="41"/>
  <c r="H234" i="41"/>
  <c r="G234" i="41"/>
  <c r="F234" i="41"/>
  <c r="M225" i="41"/>
  <c r="L225" i="41"/>
  <c r="K225" i="41"/>
  <c r="J225" i="41"/>
  <c r="I225" i="41"/>
  <c r="H225" i="41"/>
  <c r="G225" i="41"/>
  <c r="F225" i="41"/>
  <c r="F239" i="41" s="1"/>
  <c r="M213" i="41"/>
  <c r="L213" i="41"/>
  <c r="K213" i="41"/>
  <c r="J213" i="41"/>
  <c r="I213" i="41"/>
  <c r="H213" i="41"/>
  <c r="G213" i="41"/>
  <c r="F213" i="41"/>
  <c r="M204" i="41"/>
  <c r="L204" i="41"/>
  <c r="K204" i="41"/>
  <c r="J204" i="41"/>
  <c r="J218" i="41" s="1"/>
  <c r="I204" i="41"/>
  <c r="H204" i="41"/>
  <c r="G204" i="41"/>
  <c r="F204" i="41"/>
  <c r="M190" i="41"/>
  <c r="L190" i="41"/>
  <c r="K190" i="41"/>
  <c r="J190" i="41"/>
  <c r="I190" i="41"/>
  <c r="H190" i="41"/>
  <c r="G190" i="41"/>
  <c r="F190" i="41"/>
  <c r="M181" i="41"/>
  <c r="L181" i="41"/>
  <c r="K181" i="41"/>
  <c r="J181" i="41"/>
  <c r="J195" i="41" s="1"/>
  <c r="I181" i="41"/>
  <c r="H181" i="41"/>
  <c r="G181" i="41"/>
  <c r="F181" i="41"/>
  <c r="M158" i="41"/>
  <c r="L158" i="41"/>
  <c r="K158" i="41"/>
  <c r="J158" i="41"/>
  <c r="I158" i="41"/>
  <c r="H158" i="41"/>
  <c r="H172" i="41" s="1"/>
  <c r="G158" i="41"/>
  <c r="F158" i="41"/>
  <c r="M145" i="41"/>
  <c r="L145" i="41"/>
  <c r="K145" i="41"/>
  <c r="J145" i="41"/>
  <c r="I145" i="41"/>
  <c r="H145" i="41"/>
  <c r="G145" i="41"/>
  <c r="F145" i="41"/>
  <c r="M137" i="41"/>
  <c r="L137" i="41"/>
  <c r="K137" i="41"/>
  <c r="J137" i="41"/>
  <c r="J150" i="41" s="1"/>
  <c r="I137" i="41"/>
  <c r="H137" i="41"/>
  <c r="H150" i="41" s="1"/>
  <c r="G137" i="41"/>
  <c r="F137" i="41"/>
  <c r="M123" i="41"/>
  <c r="L123" i="41"/>
  <c r="K123" i="41"/>
  <c r="J123" i="41"/>
  <c r="I123" i="41"/>
  <c r="H123" i="41"/>
  <c r="G123" i="41"/>
  <c r="F123" i="41"/>
  <c r="M115" i="41"/>
  <c r="L115" i="41"/>
  <c r="K115" i="41"/>
  <c r="J115" i="41"/>
  <c r="J128" i="41" s="1"/>
  <c r="I115" i="41"/>
  <c r="H115" i="41"/>
  <c r="G115" i="41"/>
  <c r="F115" i="41"/>
  <c r="M102" i="41"/>
  <c r="L102" i="41"/>
  <c r="K102" i="41"/>
  <c r="J102" i="41"/>
  <c r="I102" i="41"/>
  <c r="H102" i="41"/>
  <c r="G102" i="41"/>
  <c r="F102" i="41"/>
  <c r="M78" i="41"/>
  <c r="L78" i="41"/>
  <c r="K78" i="41"/>
  <c r="J78" i="41"/>
  <c r="I78" i="41"/>
  <c r="H78" i="41"/>
  <c r="G78" i="41"/>
  <c r="F78" i="41"/>
  <c r="M69" i="41"/>
  <c r="L69" i="41"/>
  <c r="K69" i="41"/>
  <c r="J69" i="41"/>
  <c r="J83" i="41" s="1"/>
  <c r="I69" i="41"/>
  <c r="H69" i="41"/>
  <c r="G69" i="41"/>
  <c r="F69" i="41"/>
  <c r="M57" i="41"/>
  <c r="L57" i="41"/>
  <c r="K57" i="41"/>
  <c r="J57" i="41"/>
  <c r="I57" i="41"/>
  <c r="H57" i="41"/>
  <c r="G57" i="41"/>
  <c r="F57" i="41"/>
  <c r="M48" i="41"/>
  <c r="L48" i="41"/>
  <c r="K48" i="41"/>
  <c r="J48" i="41"/>
  <c r="I48" i="41"/>
  <c r="H48" i="41"/>
  <c r="G48" i="41"/>
  <c r="F48" i="41"/>
  <c r="F62" i="41" s="1"/>
  <c r="M36" i="41"/>
  <c r="L36" i="41"/>
  <c r="K36" i="41"/>
  <c r="J36" i="41"/>
  <c r="I36" i="41"/>
  <c r="H36" i="41"/>
  <c r="G36" i="41"/>
  <c r="F36" i="41"/>
  <c r="M27" i="41"/>
  <c r="L27" i="41"/>
  <c r="K27" i="41"/>
  <c r="J27" i="41"/>
  <c r="I27" i="41"/>
  <c r="H27" i="41"/>
  <c r="G27" i="41"/>
  <c r="F27" i="41"/>
  <c r="I162" i="40"/>
  <c r="I90" i="40"/>
  <c r="I44" i="40"/>
  <c r="I53" i="40"/>
  <c r="M198" i="40"/>
  <c r="L198" i="40"/>
  <c r="K198" i="40"/>
  <c r="J198" i="40"/>
  <c r="I198" i="40"/>
  <c r="H198" i="40"/>
  <c r="G198" i="40"/>
  <c r="F198" i="40"/>
  <c r="M189" i="40"/>
  <c r="L189" i="40"/>
  <c r="L199" i="40" s="1"/>
  <c r="K189" i="40"/>
  <c r="K199" i="40" s="1"/>
  <c r="J189" i="40"/>
  <c r="I189" i="40"/>
  <c r="H189" i="40"/>
  <c r="G189" i="40"/>
  <c r="F189" i="40"/>
  <c r="M181" i="40"/>
  <c r="L181" i="40"/>
  <c r="K181" i="40"/>
  <c r="J181" i="40"/>
  <c r="I181" i="40"/>
  <c r="H181" i="40"/>
  <c r="G181" i="40"/>
  <c r="F181" i="40"/>
  <c r="M172" i="40"/>
  <c r="L172" i="40"/>
  <c r="K172" i="40"/>
  <c r="J172" i="40"/>
  <c r="I172" i="40"/>
  <c r="H172" i="40"/>
  <c r="G172" i="40"/>
  <c r="F172" i="40"/>
  <c r="M162" i="40"/>
  <c r="L162" i="40"/>
  <c r="K162" i="40"/>
  <c r="J162" i="40"/>
  <c r="H162" i="40"/>
  <c r="G162" i="40"/>
  <c r="F162" i="40"/>
  <c r="M153" i="40"/>
  <c r="L153" i="40"/>
  <c r="K153" i="40"/>
  <c r="J153" i="40"/>
  <c r="I153" i="40"/>
  <c r="H153" i="40"/>
  <c r="G153" i="40"/>
  <c r="F153" i="40"/>
  <c r="M134" i="40"/>
  <c r="M144" i="40" s="1"/>
  <c r="L134" i="40"/>
  <c r="K134" i="40"/>
  <c r="K144" i="40" s="1"/>
  <c r="J134" i="40"/>
  <c r="J144" i="40" s="1"/>
  <c r="I134" i="40"/>
  <c r="I144" i="40" s="1"/>
  <c r="H134" i="40"/>
  <c r="G134" i="40"/>
  <c r="G144" i="40" s="1"/>
  <c r="F134" i="40"/>
  <c r="M125" i="40"/>
  <c r="L125" i="40"/>
  <c r="K125" i="40"/>
  <c r="J125" i="40"/>
  <c r="I125" i="40"/>
  <c r="H125" i="40"/>
  <c r="G125" i="40"/>
  <c r="F125" i="40"/>
  <c r="M117" i="40"/>
  <c r="M126" i="40" s="1"/>
  <c r="L117" i="40"/>
  <c r="L126" i="40" s="1"/>
  <c r="K117" i="40"/>
  <c r="J117" i="40"/>
  <c r="J126" i="40" s="1"/>
  <c r="H117" i="40"/>
  <c r="G117" i="40"/>
  <c r="F117" i="40"/>
  <c r="M107" i="40"/>
  <c r="L107" i="40"/>
  <c r="K107" i="40"/>
  <c r="J107" i="40"/>
  <c r="I107" i="40"/>
  <c r="H107" i="40"/>
  <c r="G107" i="40"/>
  <c r="F107" i="40"/>
  <c r="M99" i="40"/>
  <c r="M108" i="40" s="1"/>
  <c r="L99" i="40"/>
  <c r="L108" i="40" s="1"/>
  <c r="K99" i="40"/>
  <c r="K108" i="40" s="1"/>
  <c r="J99" i="40"/>
  <c r="I99" i="40"/>
  <c r="I108" i="40" s="1"/>
  <c r="H99" i="40"/>
  <c r="H108" i="40" s="1"/>
  <c r="G99" i="40"/>
  <c r="F99" i="40"/>
  <c r="M90" i="40"/>
  <c r="L90" i="40"/>
  <c r="L91" i="40" s="1"/>
  <c r="K90" i="40"/>
  <c r="J90" i="40"/>
  <c r="H90" i="40"/>
  <c r="G90" i="40"/>
  <c r="F90" i="40"/>
  <c r="M70" i="40"/>
  <c r="L70" i="40"/>
  <c r="K70" i="40"/>
  <c r="J70" i="40"/>
  <c r="I70" i="40"/>
  <c r="H70" i="40"/>
  <c r="G70" i="40"/>
  <c r="F70" i="40"/>
  <c r="M61" i="40"/>
  <c r="L61" i="40"/>
  <c r="L71" i="40" s="1"/>
  <c r="K61" i="40"/>
  <c r="J61" i="40"/>
  <c r="J71" i="40" s="1"/>
  <c r="I61" i="40"/>
  <c r="H61" i="40"/>
  <c r="G61" i="40"/>
  <c r="F61" i="40"/>
  <c r="M53" i="40"/>
  <c r="L53" i="40"/>
  <c r="K53" i="40"/>
  <c r="J53" i="40"/>
  <c r="H53" i="40"/>
  <c r="G53" i="40"/>
  <c r="F53" i="40"/>
  <c r="M44" i="40"/>
  <c r="L44" i="40"/>
  <c r="K44" i="40"/>
  <c r="J44" i="40"/>
  <c r="H44" i="40"/>
  <c r="G44" i="40"/>
  <c r="F44" i="40"/>
  <c r="M36" i="40"/>
  <c r="L36" i="40"/>
  <c r="K36" i="40"/>
  <c r="J36" i="40"/>
  <c r="I36" i="40"/>
  <c r="H36" i="40"/>
  <c r="G36" i="40"/>
  <c r="F36" i="40"/>
  <c r="M27" i="40"/>
  <c r="M37" i="40" s="1"/>
  <c r="L27" i="40"/>
  <c r="L37" i="40" s="1"/>
  <c r="K27" i="40"/>
  <c r="K37" i="40" s="1"/>
  <c r="J27" i="40"/>
  <c r="I27" i="40"/>
  <c r="H27" i="40"/>
  <c r="G27" i="40"/>
  <c r="G37" i="40" s="1"/>
  <c r="F27" i="40"/>
  <c r="I198" i="14"/>
  <c r="I97" i="14"/>
  <c r="I129" i="14"/>
  <c r="I120" i="14"/>
  <c r="G182" i="40" l="1"/>
  <c r="K71" i="40"/>
  <c r="L195" i="41"/>
  <c r="F195" i="41"/>
  <c r="F83" i="41"/>
  <c r="L182" i="40"/>
  <c r="L218" i="41"/>
  <c r="H195" i="41"/>
  <c r="L150" i="41"/>
  <c r="L239" i="41"/>
  <c r="H218" i="41"/>
  <c r="F150" i="41"/>
  <c r="L128" i="41"/>
  <c r="J107" i="41"/>
  <c r="M91" i="40"/>
  <c r="G71" i="40"/>
  <c r="F199" i="40"/>
  <c r="G108" i="40"/>
  <c r="J108" i="40"/>
  <c r="I71" i="40"/>
  <c r="J37" i="40"/>
  <c r="F37" i="40"/>
  <c r="M71" i="40"/>
  <c r="H71" i="40"/>
  <c r="H126" i="40"/>
  <c r="G126" i="40"/>
  <c r="I37" i="40"/>
  <c r="H37" i="40"/>
  <c r="L144" i="40"/>
  <c r="I91" i="40"/>
  <c r="H91" i="40"/>
  <c r="H144" i="40"/>
  <c r="M182" i="40"/>
  <c r="F144" i="40"/>
  <c r="J91" i="40"/>
  <c r="K91" i="40"/>
  <c r="G91" i="40"/>
  <c r="J54" i="40"/>
  <c r="H54" i="40"/>
  <c r="K54" i="40"/>
  <c r="G54" i="40"/>
  <c r="L54" i="40"/>
  <c r="M54" i="40"/>
  <c r="I54" i="40"/>
  <c r="H239" i="41"/>
  <c r="F218" i="41"/>
  <c r="H128" i="41"/>
  <c r="F128" i="41"/>
  <c r="L107" i="41"/>
  <c r="H62" i="41"/>
  <c r="L62" i="41"/>
  <c r="H83" i="41"/>
  <c r="L83" i="41"/>
  <c r="H107" i="41"/>
  <c r="K62" i="41"/>
  <c r="G83" i="41"/>
  <c r="K83" i="41"/>
  <c r="K107" i="41"/>
  <c r="G128" i="41"/>
  <c r="K128" i="41"/>
  <c r="G150" i="41"/>
  <c r="K150" i="41"/>
  <c r="G172" i="41"/>
  <c r="K172" i="41"/>
  <c r="G195" i="41"/>
  <c r="K195" i="41"/>
  <c r="G218" i="41"/>
  <c r="K218" i="41"/>
  <c r="G239" i="41"/>
  <c r="K239" i="41"/>
  <c r="M62" i="41"/>
  <c r="I62" i="41"/>
  <c r="M83" i="41"/>
  <c r="M107" i="41"/>
  <c r="M128" i="41"/>
  <c r="M150" i="41"/>
  <c r="M172" i="41"/>
  <c r="M195" i="41"/>
  <c r="M218" i="41"/>
  <c r="M239" i="41"/>
  <c r="I239" i="41"/>
  <c r="F41" i="41"/>
  <c r="F107" i="41"/>
  <c r="J239" i="41"/>
  <c r="I172" i="41"/>
  <c r="L41" i="41"/>
  <c r="F172" i="41"/>
  <c r="J62" i="41"/>
  <c r="G62" i="41"/>
  <c r="K41" i="41"/>
  <c r="J41" i="41"/>
  <c r="H41" i="41"/>
  <c r="G41" i="41"/>
  <c r="M41" i="41"/>
  <c r="I41" i="41"/>
  <c r="I218" i="41"/>
  <c r="I195" i="41"/>
  <c r="I150" i="41"/>
  <c r="I128" i="41"/>
  <c r="I107" i="41"/>
  <c r="G107" i="41"/>
  <c r="I83" i="41"/>
  <c r="J172" i="41"/>
  <c r="L172" i="41"/>
  <c r="K126" i="40"/>
  <c r="F126" i="40"/>
  <c r="F91" i="40"/>
  <c r="G199" i="40"/>
  <c r="J199" i="40"/>
  <c r="I199" i="40"/>
  <c r="F108" i="40"/>
  <c r="H199" i="40"/>
  <c r="J182" i="40"/>
  <c r="F71" i="40"/>
  <c r="M199" i="40"/>
  <c r="J163" i="40"/>
  <c r="F182" i="40"/>
  <c r="F54" i="40"/>
  <c r="I163" i="40"/>
  <c r="M163" i="40"/>
  <c r="L163" i="40"/>
  <c r="H182" i="40"/>
  <c r="K182" i="40"/>
  <c r="I182" i="40"/>
  <c r="K163" i="40"/>
  <c r="G163" i="40"/>
  <c r="I126" i="40"/>
  <c r="H163" i="40"/>
  <c r="F163" i="40"/>
  <c r="G27" i="14"/>
  <c r="H27" i="14"/>
  <c r="I27" i="14"/>
  <c r="J27" i="14"/>
  <c r="K27" i="14"/>
  <c r="L27" i="14"/>
  <c r="M27" i="14"/>
  <c r="F27" i="14"/>
  <c r="M248" i="14"/>
  <c r="M244" i="14"/>
  <c r="M235" i="14"/>
  <c r="M226" i="14"/>
  <c r="M222" i="14"/>
  <c r="M213" i="14"/>
  <c r="M202" i="14"/>
  <c r="M198" i="14"/>
  <c r="M188" i="14"/>
  <c r="M177" i="14"/>
  <c r="M173" i="14"/>
  <c r="M164" i="14"/>
  <c r="M155" i="14"/>
  <c r="M151" i="14"/>
  <c r="M143" i="14"/>
  <c r="M133" i="14"/>
  <c r="M129" i="14"/>
  <c r="M120" i="14"/>
  <c r="M110" i="14"/>
  <c r="M106" i="14"/>
  <c r="M97" i="14"/>
  <c r="M87" i="14"/>
  <c r="M83" i="14"/>
  <c r="M74" i="14"/>
  <c r="M63" i="14"/>
  <c r="M59" i="14"/>
  <c r="M50" i="14"/>
  <c r="M40" i="14"/>
  <c r="M36" i="14"/>
  <c r="L248" i="14"/>
  <c r="L244" i="14"/>
  <c r="L235" i="14"/>
  <c r="L226" i="14"/>
  <c r="L222" i="14"/>
  <c r="L213" i="14"/>
  <c r="L202" i="14"/>
  <c r="L198" i="14"/>
  <c r="L188" i="14"/>
  <c r="L177" i="14"/>
  <c r="L173" i="14"/>
  <c r="L164" i="14"/>
  <c r="L155" i="14"/>
  <c r="L151" i="14"/>
  <c r="L143" i="14"/>
  <c r="L133" i="14"/>
  <c r="L129" i="14"/>
  <c r="L120" i="14"/>
  <c r="L110" i="14"/>
  <c r="L106" i="14"/>
  <c r="L97" i="14"/>
  <c r="L87" i="14"/>
  <c r="L83" i="14"/>
  <c r="L74" i="14"/>
  <c r="L63" i="14"/>
  <c r="L59" i="14"/>
  <c r="L50" i="14"/>
  <c r="L40" i="14"/>
  <c r="L36" i="14"/>
  <c r="K248" i="14"/>
  <c r="K244" i="14"/>
  <c r="K235" i="14"/>
  <c r="K226" i="14"/>
  <c r="K222" i="14"/>
  <c r="K213" i="14"/>
  <c r="K202" i="14"/>
  <c r="K198" i="14"/>
  <c r="K188" i="14"/>
  <c r="K177" i="14"/>
  <c r="K173" i="14"/>
  <c r="K164" i="14"/>
  <c r="K155" i="14"/>
  <c r="K151" i="14"/>
  <c r="K143" i="14"/>
  <c r="K133" i="14"/>
  <c r="K129" i="14"/>
  <c r="K120" i="14"/>
  <c r="K110" i="14"/>
  <c r="K106" i="14"/>
  <c r="K97" i="14"/>
  <c r="K87" i="14"/>
  <c r="K83" i="14"/>
  <c r="K74" i="14"/>
  <c r="K63" i="14"/>
  <c r="K59" i="14"/>
  <c r="K50" i="14"/>
  <c r="K40" i="14"/>
  <c r="K36" i="14"/>
  <c r="G248" i="14"/>
  <c r="H248" i="14"/>
  <c r="I248" i="14"/>
  <c r="J248" i="14"/>
  <c r="F248" i="14"/>
  <c r="G244" i="14"/>
  <c r="H244" i="14"/>
  <c r="I244" i="14"/>
  <c r="J244" i="14"/>
  <c r="F244" i="14"/>
  <c r="G235" i="14"/>
  <c r="H235" i="14"/>
  <c r="I235" i="14"/>
  <c r="J235" i="14"/>
  <c r="F235" i="14"/>
  <c r="G226" i="14"/>
  <c r="H226" i="14"/>
  <c r="I226" i="14"/>
  <c r="J226" i="14"/>
  <c r="F226" i="14"/>
  <c r="G222" i="14"/>
  <c r="H222" i="14"/>
  <c r="I222" i="14"/>
  <c r="J222" i="14"/>
  <c r="F222" i="14"/>
  <c r="G213" i="14"/>
  <c r="H213" i="14"/>
  <c r="I213" i="14"/>
  <c r="J213" i="14"/>
  <c r="F213" i="14"/>
  <c r="G202" i="14"/>
  <c r="H202" i="14"/>
  <c r="I202" i="14"/>
  <c r="J202" i="14"/>
  <c r="F202" i="14"/>
  <c r="G198" i="14"/>
  <c r="H198" i="14"/>
  <c r="J198" i="14"/>
  <c r="F198" i="14"/>
  <c r="G188" i="14"/>
  <c r="H188" i="14"/>
  <c r="I188" i="14"/>
  <c r="I203" i="14" s="1"/>
  <c r="J188" i="14"/>
  <c r="F188" i="14"/>
  <c r="G177" i="14"/>
  <c r="H177" i="14"/>
  <c r="I177" i="14"/>
  <c r="J177" i="14"/>
  <c r="F177" i="14"/>
  <c r="G173" i="14"/>
  <c r="H173" i="14"/>
  <c r="I173" i="14"/>
  <c r="J173" i="14"/>
  <c r="F173" i="14"/>
  <c r="G164" i="14"/>
  <c r="H164" i="14"/>
  <c r="I164" i="14"/>
  <c r="J164" i="14"/>
  <c r="F164" i="14"/>
  <c r="G155" i="14"/>
  <c r="H155" i="14"/>
  <c r="I155" i="14"/>
  <c r="J155" i="14"/>
  <c r="F155" i="14"/>
  <c r="G151" i="14"/>
  <c r="H151" i="14"/>
  <c r="I151" i="14"/>
  <c r="J151" i="14"/>
  <c r="F151" i="14"/>
  <c r="G143" i="14"/>
  <c r="H143" i="14"/>
  <c r="I143" i="14"/>
  <c r="J143" i="14"/>
  <c r="F143" i="14"/>
  <c r="G133" i="14"/>
  <c r="H133" i="14"/>
  <c r="I133" i="14"/>
  <c r="I134" i="14" s="1"/>
  <c r="J133" i="14"/>
  <c r="F133" i="14"/>
  <c r="G129" i="14"/>
  <c r="H129" i="14"/>
  <c r="J129" i="14"/>
  <c r="F129" i="14"/>
  <c r="G120" i="14"/>
  <c r="H120" i="14"/>
  <c r="J120" i="14"/>
  <c r="F120" i="14"/>
  <c r="G110" i="14"/>
  <c r="H110" i="14"/>
  <c r="I110" i="14"/>
  <c r="J110" i="14"/>
  <c r="F110" i="14"/>
  <c r="G106" i="14"/>
  <c r="H106" i="14"/>
  <c r="I106" i="14"/>
  <c r="J106" i="14"/>
  <c r="F106" i="14"/>
  <c r="G97" i="14"/>
  <c r="H97" i="14"/>
  <c r="J97" i="14"/>
  <c r="F97" i="14"/>
  <c r="G87" i="14"/>
  <c r="H87" i="14"/>
  <c r="I87" i="14"/>
  <c r="J87" i="14"/>
  <c r="F87" i="14"/>
  <c r="G83" i="14"/>
  <c r="H83" i="14"/>
  <c r="I83" i="14"/>
  <c r="J83" i="14"/>
  <c r="F83" i="14"/>
  <c r="G74" i="14"/>
  <c r="H74" i="14"/>
  <c r="I74" i="14"/>
  <c r="J74" i="14"/>
  <c r="F74" i="14"/>
  <c r="G63" i="14"/>
  <c r="H63" i="14"/>
  <c r="I63" i="14"/>
  <c r="J63" i="14"/>
  <c r="F63" i="14"/>
  <c r="G59" i="14"/>
  <c r="H59" i="14"/>
  <c r="I59" i="14"/>
  <c r="J59" i="14"/>
  <c r="F59" i="14"/>
  <c r="G50" i="14"/>
  <c r="H50" i="14"/>
  <c r="I50" i="14"/>
  <c r="J50" i="14"/>
  <c r="F50" i="14"/>
  <c r="G40" i="14"/>
  <c r="H40" i="14"/>
  <c r="I40" i="14"/>
  <c r="J40" i="14"/>
  <c r="F40" i="14"/>
  <c r="G36" i="14"/>
  <c r="H36" i="14"/>
  <c r="I36" i="14"/>
  <c r="J36" i="14"/>
  <c r="F36" i="14"/>
  <c r="L240" i="41" l="1"/>
  <c r="L241" i="41" s="1"/>
  <c r="H240" i="41"/>
  <c r="H241" i="41" s="1"/>
  <c r="F240" i="41"/>
  <c r="F241" i="41" s="1"/>
  <c r="K240" i="41"/>
  <c r="K241" i="41" s="1"/>
  <c r="G240" i="41"/>
  <c r="G241" i="41" s="1"/>
  <c r="M240" i="41"/>
  <c r="M241" i="41" s="1"/>
  <c r="J240" i="41"/>
  <c r="J241" i="41" s="1"/>
  <c r="I240" i="41"/>
  <c r="I241" i="41" s="1"/>
  <c r="F200" i="40"/>
  <c r="F201" i="40" s="1"/>
  <c r="H200" i="40"/>
  <c r="H201" i="40" s="1"/>
  <c r="M200" i="40"/>
  <c r="M201" i="40" s="1"/>
  <c r="I200" i="40"/>
  <c r="I201" i="40" s="1"/>
  <c r="L200" i="40"/>
  <c r="L201" i="40" s="1"/>
  <c r="G200" i="40"/>
  <c r="G201" i="40" s="1"/>
  <c r="K200" i="40"/>
  <c r="K201" i="40" s="1"/>
  <c r="J200" i="40"/>
  <c r="J201" i="40" s="1"/>
  <c r="J111" i="14"/>
  <c r="I41" i="14"/>
  <c r="K134" i="14"/>
  <c r="M227" i="14"/>
  <c r="M203" i="14"/>
  <c r="K178" i="14"/>
  <c r="L111" i="14"/>
  <c r="K88" i="14"/>
  <c r="M249" i="14"/>
  <c r="K249" i="14"/>
  <c r="L249" i="14"/>
  <c r="L227" i="14"/>
  <c r="K227" i="14"/>
  <c r="L203" i="14"/>
  <c r="K203" i="14"/>
  <c r="L178" i="14"/>
  <c r="M178" i="14"/>
  <c r="M156" i="14"/>
  <c r="K156" i="14"/>
  <c r="L156" i="14"/>
  <c r="L134" i="14"/>
  <c r="M134" i="14"/>
  <c r="K111" i="14"/>
  <c r="M111" i="14"/>
  <c r="L88" i="14"/>
  <c r="F88" i="14"/>
  <c r="M88" i="14"/>
  <c r="M64" i="14"/>
  <c r="K64" i="14"/>
  <c r="L64" i="14"/>
  <c r="M41" i="14"/>
  <c r="K41" i="14"/>
  <c r="L41" i="14"/>
  <c r="I249" i="14"/>
  <c r="I156" i="14"/>
  <c r="F178" i="14"/>
  <c r="G178" i="14"/>
  <c r="I178" i="14"/>
  <c r="J203" i="14"/>
  <c r="I227" i="14"/>
  <c r="H227" i="14"/>
  <c r="J227" i="14"/>
  <c r="G227" i="14"/>
  <c r="F249" i="14"/>
  <c r="H249" i="14"/>
  <c r="F227" i="14"/>
  <c r="J249" i="14"/>
  <c r="G249" i="14"/>
  <c r="G88" i="14"/>
  <c r="G64" i="14"/>
  <c r="H88" i="14"/>
  <c r="H64" i="14"/>
  <c r="H134" i="14"/>
  <c r="F41" i="14"/>
  <c r="G203" i="14"/>
  <c r="H111" i="14"/>
  <c r="F134" i="14"/>
  <c r="G134" i="14"/>
  <c r="F156" i="14"/>
  <c r="G156" i="14"/>
  <c r="J178" i="14"/>
  <c r="H178" i="14"/>
  <c r="J64" i="14"/>
  <c r="I88" i="14"/>
  <c r="F111" i="14"/>
  <c r="F203" i="14"/>
  <c r="F64" i="14"/>
  <c r="J88" i="14"/>
  <c r="G111" i="14"/>
  <c r="J134" i="14"/>
  <c r="J156" i="14"/>
  <c r="H156" i="14"/>
  <c r="H203" i="14"/>
  <c r="I111" i="14"/>
  <c r="G41" i="14"/>
  <c r="H41" i="14"/>
  <c r="J41" i="14"/>
  <c r="I64" i="14"/>
  <c r="K250" i="14" l="1"/>
  <c r="K251" i="14" s="1"/>
  <c r="L250" i="14"/>
  <c r="L251" i="14" s="1"/>
  <c r="M250" i="14"/>
  <c r="M251" i="14" s="1"/>
  <c r="F250" i="14"/>
  <c r="H250" i="14"/>
  <c r="H251" i="14" s="1"/>
  <c r="G250" i="14"/>
  <c r="G251" i="14" s="1"/>
  <c r="I250" i="14"/>
  <c r="I251" i="14" s="1"/>
  <c r="J250" i="14"/>
  <c r="J251" i="14" s="1"/>
  <c r="F251" i="14" l="1"/>
</calcChain>
</file>

<file path=xl/sharedStrings.xml><?xml version="1.0" encoding="utf-8"?>
<sst xmlns="http://schemas.openxmlformats.org/spreadsheetml/2006/main" count="1160" uniqueCount="261">
  <si>
    <t xml:space="preserve">Прием пищи </t>
  </si>
  <si>
    <t>Наимено-</t>
  </si>
  <si>
    <t xml:space="preserve">вание блюда </t>
  </si>
  <si>
    <t xml:space="preserve">Выход блюда </t>
  </si>
  <si>
    <t>Пищевые вещества (г)</t>
  </si>
  <si>
    <t>Энергети-</t>
  </si>
  <si>
    <t>ческая</t>
  </si>
  <si>
    <t>ценность (ккал)</t>
  </si>
  <si>
    <t xml:space="preserve">N рецептуры </t>
  </si>
  <si>
    <t xml:space="preserve">Б </t>
  </si>
  <si>
    <t xml:space="preserve">Ж </t>
  </si>
  <si>
    <t xml:space="preserve">У </t>
  </si>
  <si>
    <t xml:space="preserve">День 1 </t>
  </si>
  <si>
    <t>завтрак:</t>
  </si>
  <si>
    <t>обед:</t>
  </si>
  <si>
    <t>полдник:</t>
  </si>
  <si>
    <t>Итого за первый день:</t>
  </si>
  <si>
    <t xml:space="preserve">День 2 </t>
  </si>
  <si>
    <t>Итого за второй день:</t>
  </si>
  <si>
    <t xml:space="preserve">Итого за весь период </t>
  </si>
  <si>
    <t xml:space="preserve">Среднее значение за период </t>
  </si>
  <si>
    <t xml:space="preserve">Содержание белков, жиров, углеводов в меню за период в % от калорийности </t>
  </si>
  <si>
    <t>Помидор порционно</t>
  </si>
  <si>
    <t>50гр.</t>
  </si>
  <si>
    <t>80гр.</t>
  </si>
  <si>
    <t>Рагу овощное</t>
  </si>
  <si>
    <t>150гр.</t>
  </si>
  <si>
    <t>Компот из кураги</t>
  </si>
  <si>
    <t>200гр.</t>
  </si>
  <si>
    <t>1/30гр.</t>
  </si>
  <si>
    <t>50/50гр.</t>
  </si>
  <si>
    <t>200/10гр.</t>
  </si>
  <si>
    <t>Масло сливочное</t>
  </si>
  <si>
    <t>Сыр порционно</t>
  </si>
  <si>
    <t>10гр.</t>
  </si>
  <si>
    <t>Напиток из шиповника</t>
  </si>
  <si>
    <t>75гр.</t>
  </si>
  <si>
    <t>100гр.</t>
  </si>
  <si>
    <t>Тефтели из говядины</t>
  </si>
  <si>
    <t>60/50гр.</t>
  </si>
  <si>
    <t>Итого за третий день:</t>
  </si>
  <si>
    <t xml:space="preserve">День 3 </t>
  </si>
  <si>
    <t xml:space="preserve">День 4 </t>
  </si>
  <si>
    <t>Итого за четвертый день:</t>
  </si>
  <si>
    <t xml:space="preserve">День 5 </t>
  </si>
  <si>
    <t>Итого за пятый день:</t>
  </si>
  <si>
    <t xml:space="preserve">День 6 </t>
  </si>
  <si>
    <t>Итого за шестой день:</t>
  </si>
  <si>
    <t xml:space="preserve">День 7 </t>
  </si>
  <si>
    <t>Итого за седьмой день:</t>
  </si>
  <si>
    <t xml:space="preserve">День 8 </t>
  </si>
  <si>
    <t>Итого за восьмой день:</t>
  </si>
  <si>
    <t xml:space="preserve">День 9 </t>
  </si>
  <si>
    <t>Итого за девятый день:</t>
  </si>
  <si>
    <t xml:space="preserve">День 10 </t>
  </si>
  <si>
    <t>Итого за десятый день:</t>
  </si>
  <si>
    <t>Утверждаю</t>
  </si>
  <si>
    <t>Согласовано</t>
  </si>
  <si>
    <t xml:space="preserve"> Директор  ООО "Мега-сити С"</t>
  </si>
  <si>
    <t>г.о. Самара</t>
  </si>
  <si>
    <t>__________________/Степкина О.Г./</t>
  </si>
  <si>
    <t>Какао с молоком</t>
  </si>
  <si>
    <t>Батон</t>
  </si>
  <si>
    <t>150/10гр.</t>
  </si>
  <si>
    <t>Компот из сухофруктов</t>
  </si>
  <si>
    <t>90гр.</t>
  </si>
  <si>
    <t>Кофейный напиток с молоком</t>
  </si>
  <si>
    <t>Пирожок с картофелем</t>
  </si>
  <si>
    <t>Плов из птицы</t>
  </si>
  <si>
    <t>75/150гр.</t>
  </si>
  <si>
    <t>Сосиска отварная</t>
  </si>
  <si>
    <t>2/30гр.</t>
  </si>
  <si>
    <t>Печень по-строгановски</t>
  </si>
  <si>
    <t>Каша молочная геркулесовая</t>
  </si>
  <si>
    <t>Яйцо вареное</t>
  </si>
  <si>
    <t>Капуста тушеная</t>
  </si>
  <si>
    <t>Компот из свежих яблок</t>
  </si>
  <si>
    <t>Птица тушеная в соусе</t>
  </si>
  <si>
    <t>50/200гр.</t>
  </si>
  <si>
    <t>Котлета из птицы</t>
  </si>
  <si>
    <t>75/5гр.</t>
  </si>
  <si>
    <t>Ватрушка с творогом</t>
  </si>
  <si>
    <t>Макаронные изделия отварные</t>
  </si>
  <si>
    <t>Чай с сахаром</t>
  </si>
  <si>
    <t>17,3%</t>
  </si>
  <si>
    <t>24,9%</t>
  </si>
  <si>
    <t>57,8%</t>
  </si>
  <si>
    <t>40гр.</t>
  </si>
  <si>
    <t>Компот из свежих ягод</t>
  </si>
  <si>
    <t>Рис отварной</t>
  </si>
  <si>
    <t>100/20гр.</t>
  </si>
  <si>
    <t>50/5гр.</t>
  </si>
  <si>
    <t>20гр.</t>
  </si>
  <si>
    <t>Кисель</t>
  </si>
  <si>
    <t>Дети с 11 лет и старше</t>
  </si>
  <si>
    <t xml:space="preserve">                                                      Примерное цикличное 10-дневное сбалансированное меню рациона горячего питания  </t>
  </si>
  <si>
    <t xml:space="preserve">                                              для детских оздоровительных учреждений с дневным пребыванием детей</t>
  </si>
  <si>
    <t>Приложение N 4</t>
  </si>
  <si>
    <t>_______________/_____________/</t>
  </si>
  <si>
    <t>Хлеб пшеничный</t>
  </si>
  <si>
    <t>Салат из моркови с яблок.</t>
  </si>
  <si>
    <t xml:space="preserve">Хлеб ржаной </t>
  </si>
  <si>
    <t>250/3/10гр.</t>
  </si>
  <si>
    <t>Курник</t>
  </si>
  <si>
    <t>60гр.</t>
  </si>
  <si>
    <t>145гр.</t>
  </si>
  <si>
    <t>Чай с сахаром, молоком</t>
  </si>
  <si>
    <t>Огурец свежий</t>
  </si>
  <si>
    <t>12,5/250/3/10гр.</t>
  </si>
  <si>
    <t>Солянка со сметаной,зел.</t>
  </si>
  <si>
    <t>12,5/250/3гр.</t>
  </si>
  <si>
    <t>Салат из свеклы с яблоками</t>
  </si>
  <si>
    <t>Компот из изюма</t>
  </si>
  <si>
    <t xml:space="preserve">Сборник технических нормативов - Сборник рецептур блюд и кулинарных изделий для питания школьников / Под ред. М.П. Могильного. - М.: ДеЛи
принт, 2007. - 628 с. УДК 641.51. ББК 36.99.  Утверждено ГУ НИИ питания РАМН РФ. 
</t>
  </si>
  <si>
    <t>Бефстроганов из филе птицы</t>
  </si>
  <si>
    <t>Сосиска в тесте</t>
  </si>
  <si>
    <t>Пицца</t>
  </si>
  <si>
    <t>Котлета из говядины</t>
  </si>
  <si>
    <t>Сыр колбасный порционно</t>
  </si>
  <si>
    <t>Директор МБОУ Школа №</t>
  </si>
  <si>
    <t xml:space="preserve">к СанПиН 2.3/2.4.3590-20 </t>
  </si>
  <si>
    <t>12,5/250/10/3гр.</t>
  </si>
  <si>
    <t>Салат из моркови с яблоками</t>
  </si>
  <si>
    <t>Каша молочная гречневая с маслом</t>
  </si>
  <si>
    <t>Суп рисовый с рыбными консервами, зел.</t>
  </si>
  <si>
    <t>25/250/3гр.</t>
  </si>
  <si>
    <t>Жаркое по - домашнему</t>
  </si>
  <si>
    <t>Винегрет овощной</t>
  </si>
  <si>
    <t>Суп картофельный с клецками из филе птицы, зел.</t>
  </si>
  <si>
    <t>Рассольник из филе птицы с зел.,сметан.</t>
  </si>
  <si>
    <t>Пюре картофельное</t>
  </si>
  <si>
    <t>Салат из свежей капусты с морковью</t>
  </si>
  <si>
    <t>20/250/3гр.</t>
  </si>
  <si>
    <t>150/20гр.</t>
  </si>
  <si>
    <t>Оладьи из творога со сгущенным молоком</t>
  </si>
  <si>
    <t>Кондитерское изделие печенье</t>
  </si>
  <si>
    <t>815гр.</t>
  </si>
  <si>
    <t>300гр.</t>
  </si>
  <si>
    <t>555гр.</t>
  </si>
  <si>
    <t>835гр.</t>
  </si>
  <si>
    <t>550гр.</t>
  </si>
  <si>
    <t>280гр.</t>
  </si>
  <si>
    <t>825гр.</t>
  </si>
  <si>
    <t>290гр.</t>
  </si>
  <si>
    <t>Напиток из апельсинов</t>
  </si>
  <si>
    <t>Щи из филе птицы со сметаной,зеленью</t>
  </si>
  <si>
    <t>Фрукт Яблоко</t>
  </si>
  <si>
    <t>Чай с сахаром и лимоном</t>
  </si>
  <si>
    <t>2/50гр.</t>
  </si>
  <si>
    <t>Суп картоф.из филе птицы с фасолью,зел.</t>
  </si>
  <si>
    <t>Компот из свежей ягоды</t>
  </si>
  <si>
    <t>848гр.</t>
  </si>
  <si>
    <t>Булочка выборгская</t>
  </si>
  <si>
    <t>Пирожок с повидлом</t>
  </si>
  <si>
    <t>Плюшка московская</t>
  </si>
  <si>
    <t>Гуляш из говядины</t>
  </si>
  <si>
    <t>Кондитерское изделие конфеты</t>
  </si>
  <si>
    <t>570гр.</t>
  </si>
  <si>
    <t>803гр.</t>
  </si>
  <si>
    <t xml:space="preserve">Витамины (мг) </t>
  </si>
  <si>
    <t>В1</t>
  </si>
  <si>
    <t>С</t>
  </si>
  <si>
    <t>А</t>
  </si>
  <si>
    <t>Е</t>
  </si>
  <si>
    <t>Кисломолочный продукт кефир</t>
  </si>
  <si>
    <t>Омлет натуральный</t>
  </si>
  <si>
    <t>Запеканка картофельная с мясом</t>
  </si>
  <si>
    <t>30гр.</t>
  </si>
  <si>
    <t>Каша рассыпчатая из пшеничной крупы</t>
  </si>
  <si>
    <t>Кисломолочный продукт Йогурт</t>
  </si>
  <si>
    <t>Салат из свежих помидоров и огурцов с луком</t>
  </si>
  <si>
    <t>Пюре из гороха с маслом</t>
  </si>
  <si>
    <t>Рыба припущеная минтай</t>
  </si>
  <si>
    <t>Суп картофельный с мясными фрикадельками</t>
  </si>
  <si>
    <t>Сок разливной яблочный</t>
  </si>
  <si>
    <t xml:space="preserve">Колбаса вареная </t>
  </si>
  <si>
    <t>Каша молочная манная с маслом сливочным</t>
  </si>
  <si>
    <t>Сельдь с луком</t>
  </si>
  <si>
    <t>Суп картофельный с бобовыми из филе птицы,зел.</t>
  </si>
  <si>
    <t>Каша рассыпчатая из гречневой крупы</t>
  </si>
  <si>
    <t>Каша вязкая молочная из риса и пшена</t>
  </si>
  <si>
    <t>Суп картофельный с крупой рисовой из филе птицы, зел.</t>
  </si>
  <si>
    <t>Рыба тушеная с овощами (минтай)</t>
  </si>
  <si>
    <t>Фрукт Банан</t>
  </si>
  <si>
    <t>Борщ из филе птицы со сметаной,зел.</t>
  </si>
  <si>
    <t>Каша вязкая молочная из рисовой крупы</t>
  </si>
  <si>
    <t>840гр.</t>
  </si>
  <si>
    <t>845гр.</t>
  </si>
  <si>
    <t>Кекс столичный</t>
  </si>
  <si>
    <t>Фрукт Груша</t>
  </si>
  <si>
    <t>600гр.</t>
  </si>
  <si>
    <t>833гр.</t>
  </si>
  <si>
    <t>645гр.</t>
  </si>
  <si>
    <t>Фрукт Апельсин</t>
  </si>
  <si>
    <t>985гр.</t>
  </si>
  <si>
    <t xml:space="preserve">Сборник технических нормативов - Сборник рецептур на продукцию для обучающихся во всех образовательных учреждениях / Под ред. М.П. Могильного и В.А. Тутельяна. - М.: ДеЛи принт, 2011. - 544 с. УДК 641.51:642.2:373 ББК 36.99.  Утверждено ГУ НИИ питания РАМН. 
</t>
  </si>
  <si>
    <t>250/10/3гр.</t>
  </si>
  <si>
    <t>Пудинг из творога с яблоками с молоком сгущенным</t>
  </si>
  <si>
    <t>100/15гр.</t>
  </si>
  <si>
    <t>Каша жидкая молочная пшенная</t>
  </si>
  <si>
    <t>Салат картофельный с кукурузой и морковью</t>
  </si>
  <si>
    <t>590гр.</t>
  </si>
  <si>
    <t>Тефтели из птицы</t>
  </si>
  <si>
    <t>Салат из свежих овощей</t>
  </si>
  <si>
    <t>Оладьи из печени</t>
  </si>
  <si>
    <t>Котлета рубленая из бройлер-цыплят с соусом</t>
  </si>
  <si>
    <t>Напиток из плодов шиповника</t>
  </si>
  <si>
    <t>Компот из смеси сухофруктов</t>
  </si>
  <si>
    <t>Салат из белокачанной капусты с морковью</t>
  </si>
  <si>
    <t>Рагу из птицы</t>
  </si>
  <si>
    <t>Каша вязкая молочная из овс.хлопьев геркулес</t>
  </si>
  <si>
    <t>105/5гр.</t>
  </si>
  <si>
    <t>580гр.</t>
  </si>
  <si>
    <t>Солянка со сметаной</t>
  </si>
  <si>
    <t>Суп картофельный с рисом с рыбными консервами</t>
  </si>
  <si>
    <t>Рогалик с повидлом</t>
  </si>
  <si>
    <t>868гр.</t>
  </si>
  <si>
    <t>50гр</t>
  </si>
  <si>
    <t>Помидор натуральный свежий</t>
  </si>
  <si>
    <t>Оладьи из печени с соусом</t>
  </si>
  <si>
    <t>120гр.</t>
  </si>
  <si>
    <t>Запеканка из творога со сгущенным молоком</t>
  </si>
  <si>
    <t>57,8</t>
  </si>
  <si>
    <t xml:space="preserve">Чай с сахаром </t>
  </si>
  <si>
    <t>Сыр  порционно</t>
  </si>
  <si>
    <t>2/35гр.</t>
  </si>
  <si>
    <t>595гр.</t>
  </si>
  <si>
    <t>560гр.</t>
  </si>
  <si>
    <t>Дети с 7 лет до 11 лет</t>
  </si>
  <si>
    <t>Пончик со сгущенкой</t>
  </si>
  <si>
    <t>Дети с 7 лет до 11</t>
  </si>
  <si>
    <t>__________________/Степкин В.Н./</t>
  </si>
  <si>
    <t>Рассольник  ленинградский с птицей</t>
  </si>
  <si>
    <t>250/10/10/3гр.</t>
  </si>
  <si>
    <t>858гр.</t>
  </si>
  <si>
    <t>Булочка с изюмом</t>
  </si>
  <si>
    <t>Щи из свежей капусты с картофелем  и птицей</t>
  </si>
  <si>
    <t>863гр.</t>
  </si>
  <si>
    <t>Кисломолочный продукт снежок</t>
  </si>
  <si>
    <t>Суп картофельный с фасолью, с курицей</t>
  </si>
  <si>
    <t>Булочка с маком</t>
  </si>
  <si>
    <t>Суп картофельный с макаронными изделиями с курицей</t>
  </si>
  <si>
    <t>Суп картофельный с бобовыми, с курицей</t>
  </si>
  <si>
    <t>Суп картофельный с крупой рисовой с курицей</t>
  </si>
  <si>
    <t>Суп картофельный с клецками, с курицей</t>
  </si>
  <si>
    <t>Борщ с капустой и картофелем, с курицей</t>
  </si>
  <si>
    <t>250/10//10/3гр.</t>
  </si>
  <si>
    <t>Чай с лимоном</t>
  </si>
  <si>
    <t>310гр.</t>
  </si>
  <si>
    <t>Картофель отварной</t>
  </si>
  <si>
    <t>150/5гр.</t>
  </si>
  <si>
    <t>838гр.</t>
  </si>
  <si>
    <t>Сок яблочный</t>
  </si>
  <si>
    <t>115гр.</t>
  </si>
  <si>
    <t>Оладьи со сгущенным молоком</t>
  </si>
  <si>
    <t>705гр.</t>
  </si>
  <si>
    <t>888гр.</t>
  </si>
  <si>
    <t xml:space="preserve">Кондитерское изделие печенье </t>
  </si>
  <si>
    <t xml:space="preserve">Директор ГБОУ  СОШ  </t>
  </si>
  <si>
    <t>г.о. Чапаевск</t>
  </si>
  <si>
    <t>Директор МБОУ "Школа №  39   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</si>
</sst>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3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u/>
      <sz val="12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thick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5" fillId="0" borderId="0"/>
  </cellStyleXfs>
  <cellXfs count="116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7" fillId="0" borderId="6" xfId="0" applyFont="1" applyBorder="1"/>
    <xf numFmtId="2" fontId="7" fillId="0" borderId="6" xfId="0" applyNumberFormat="1" applyFont="1" applyBorder="1" applyAlignment="1">
      <alignment horizontal="left"/>
    </xf>
    <xf numFmtId="0" fontId="7" fillId="0" borderId="1" xfId="0" applyFont="1" applyBorder="1"/>
    <xf numFmtId="2" fontId="7" fillId="0" borderId="9" xfId="0" applyNumberFormat="1" applyFont="1" applyBorder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7" xfId="0" applyFont="1" applyBorder="1"/>
    <xf numFmtId="0" fontId="1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vertical="top" wrapText="1" indent="1"/>
    </xf>
    <xf numFmtId="0" fontId="7" fillId="0" borderId="11" xfId="0" applyFont="1" applyBorder="1"/>
    <xf numFmtId="0" fontId="12" fillId="0" borderId="11" xfId="0" applyFont="1" applyBorder="1" applyAlignment="1">
      <alignment horizontal="center" vertical="center" wrapText="1"/>
    </xf>
    <xf numFmtId="2" fontId="7" fillId="0" borderId="11" xfId="0" applyNumberFormat="1" applyFont="1" applyBorder="1" applyAlignment="1">
      <alignment horizontal="left"/>
    </xf>
    <xf numFmtId="0" fontId="1" fillId="2" borderId="11" xfId="0" applyFont="1" applyFill="1" applyBorder="1" applyAlignment="1">
      <alignment vertical="top" wrapText="1" indent="1"/>
    </xf>
    <xf numFmtId="2" fontId="9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left"/>
    </xf>
    <xf numFmtId="2" fontId="12" fillId="2" borderId="1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 indent="1"/>
    </xf>
    <xf numFmtId="0" fontId="12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top" wrapText="1" indent="1"/>
    </xf>
    <xf numFmtId="0" fontId="3" fillId="2" borderId="15" xfId="0" applyFont="1" applyFill="1" applyBorder="1" applyAlignment="1">
      <alignment horizontal="left" vertical="center" wrapText="1" indent="1"/>
    </xf>
    <xf numFmtId="0" fontId="12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 indent="1"/>
    </xf>
    <xf numFmtId="0" fontId="1" fillId="2" borderId="18" xfId="0" applyFont="1" applyFill="1" applyBorder="1" applyAlignment="1">
      <alignment vertical="top" wrapText="1" indent="1"/>
    </xf>
    <xf numFmtId="49" fontId="12" fillId="2" borderId="18" xfId="0" applyNumberFormat="1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top" wrapText="1" indent="1"/>
    </xf>
    <xf numFmtId="0" fontId="4" fillId="0" borderId="28" xfId="0" applyFont="1" applyBorder="1" applyAlignment="1">
      <alignment vertical="top" wrapText="1" indent="1"/>
    </xf>
    <xf numFmtId="0" fontId="4" fillId="0" borderId="10" xfId="0" applyFont="1" applyBorder="1" applyAlignment="1">
      <alignment vertical="top" wrapText="1" indent="1"/>
    </xf>
    <xf numFmtId="0" fontId="4" fillId="0" borderId="29" xfId="0" applyFont="1" applyBorder="1" applyAlignment="1">
      <alignment vertical="top" wrapText="1" indent="1"/>
    </xf>
    <xf numFmtId="0" fontId="3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vertical="top" wrapText="1" inden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0" fontId="9" fillId="0" borderId="32" xfId="0" applyFont="1" applyBorder="1"/>
    <xf numFmtId="0" fontId="3" fillId="0" borderId="3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top" wrapText="1" indent="1"/>
    </xf>
    <xf numFmtId="0" fontId="4" fillId="0" borderId="39" xfId="0" applyFont="1" applyBorder="1" applyAlignment="1">
      <alignment vertical="top" wrapText="1" indent="1"/>
    </xf>
    <xf numFmtId="0" fontId="4" fillId="0" borderId="40" xfId="0" applyFont="1" applyBorder="1" applyAlignment="1">
      <alignment vertical="top" wrapText="1" indent="1"/>
    </xf>
    <xf numFmtId="0" fontId="0" fillId="0" borderId="0" xfId="0" applyAlignment="1">
      <alignment wrapText="1"/>
    </xf>
    <xf numFmtId="0" fontId="9" fillId="0" borderId="0" xfId="0" applyFont="1" applyBorder="1"/>
    <xf numFmtId="2" fontId="12" fillId="0" borderId="8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0" fillId="0" borderId="0" xfId="0" applyBorder="1"/>
    <xf numFmtId="0" fontId="1" fillId="0" borderId="11" xfId="0" applyFont="1" applyBorder="1" applyAlignment="1">
      <alignment vertical="top"/>
    </xf>
    <xf numFmtId="0" fontId="14" fillId="0" borderId="0" xfId="0" applyFont="1" applyAlignment="1">
      <alignment vertical="top" wrapText="1"/>
    </xf>
    <xf numFmtId="0" fontId="3" fillId="0" borderId="2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vertical="center" wrapText="1" indent="1"/>
    </xf>
    <xf numFmtId="0" fontId="7" fillId="3" borderId="11" xfId="0" applyFont="1" applyFill="1" applyBorder="1"/>
    <xf numFmtId="2" fontId="7" fillId="3" borderId="11" xfId="0" applyNumberFormat="1" applyFont="1" applyFill="1" applyBorder="1" applyAlignment="1">
      <alignment horizontal="left"/>
    </xf>
    <xf numFmtId="2" fontId="12" fillId="3" borderId="1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4" fillId="3" borderId="15" xfId="0" applyFont="1" applyFill="1" applyBorder="1" applyAlignment="1">
      <alignment vertical="top" wrapText="1" indent="1"/>
    </xf>
    <xf numFmtId="0" fontId="7" fillId="3" borderId="11" xfId="0" applyFont="1" applyFill="1" applyBorder="1" applyAlignment="1">
      <alignment horizontal="left"/>
    </xf>
    <xf numFmtId="0" fontId="1" fillId="3" borderId="11" xfId="0" applyFont="1" applyFill="1" applyBorder="1" applyAlignment="1">
      <alignment vertical="top" wrapText="1" indent="1"/>
    </xf>
    <xf numFmtId="0" fontId="12" fillId="3" borderId="11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12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/>
    <xf numFmtId="2" fontId="7" fillId="3" borderId="6" xfId="0" applyNumberFormat="1" applyFont="1" applyFill="1" applyBorder="1" applyAlignment="1">
      <alignment horizontal="left"/>
    </xf>
    <xf numFmtId="2" fontId="12" fillId="3" borderId="4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vertical="top" wrapText="1"/>
    </xf>
    <xf numFmtId="2" fontId="12" fillId="0" borderId="42" xfId="0" applyNumberFormat="1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7" fillId="0" borderId="32" xfId="0" applyFont="1" applyBorder="1"/>
    <xf numFmtId="0" fontId="7" fillId="0" borderId="11" xfId="0" applyFont="1" applyFill="1" applyBorder="1"/>
    <xf numFmtId="0" fontId="12" fillId="0" borderId="1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 indent="1"/>
    </xf>
    <xf numFmtId="2" fontId="7" fillId="0" borderId="11" xfId="0" applyNumberFormat="1" applyFont="1" applyFill="1" applyBorder="1" applyAlignment="1">
      <alignment horizontal="left"/>
    </xf>
    <xf numFmtId="2" fontId="12" fillId="0" borderId="1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left" vertical="top" wrapText="1"/>
    </xf>
    <xf numFmtId="0" fontId="16" fillId="0" borderId="44" xfId="0" applyFont="1" applyBorder="1" applyAlignment="1">
      <alignment horizontal="left" vertical="top" wrapText="1"/>
    </xf>
    <xf numFmtId="0" fontId="12" fillId="0" borderId="44" xfId="0" applyFont="1" applyBorder="1" applyAlignment="1">
      <alignment horizontal="center" vertical="center" wrapText="1"/>
    </xf>
    <xf numFmtId="2" fontId="12" fillId="0" borderId="44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3" borderId="11" xfId="0" applyFont="1" applyFill="1" applyBorder="1" applyAlignment="1">
      <alignment wrapText="1"/>
    </xf>
    <xf numFmtId="0" fontId="12" fillId="0" borderId="1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3" fillId="0" borderId="2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2"/>
  <sheetViews>
    <sheetView topLeftCell="A106" workbookViewId="0">
      <selection activeCell="A246" sqref="A246:XFD246"/>
    </sheetView>
  </sheetViews>
  <sheetFormatPr defaultRowHeight="14.4" x14ac:dyDescent="0.3"/>
  <cols>
    <col min="3" max="3" width="23.5546875" customWidth="1"/>
    <col min="4" max="4" width="52.109375" customWidth="1"/>
    <col min="5" max="5" width="16.109375" customWidth="1"/>
    <col min="6" max="6" width="11.5546875" bestFit="1" customWidth="1"/>
    <col min="9" max="9" width="14.33203125" customWidth="1"/>
  </cols>
  <sheetData>
    <row r="2" spans="2:13" ht="15.6" x14ac:dyDescent="0.3">
      <c r="B2" s="9"/>
      <c r="C2" s="8" t="s">
        <v>56</v>
      </c>
      <c r="E2" s="8"/>
      <c r="H2" s="8" t="s">
        <v>57</v>
      </c>
      <c r="I2" s="8"/>
      <c r="J2" s="9"/>
      <c r="K2" s="9"/>
      <c r="L2" s="9"/>
      <c r="M2" s="9"/>
    </row>
    <row r="3" spans="2:13" ht="15.6" x14ac:dyDescent="0.3">
      <c r="B3" s="9"/>
      <c r="C3" s="8"/>
      <c r="E3" s="8"/>
      <c r="H3" s="9"/>
      <c r="I3" s="9"/>
      <c r="J3" s="9"/>
      <c r="K3" s="9"/>
      <c r="L3" s="9"/>
      <c r="M3" s="9"/>
    </row>
    <row r="4" spans="2:13" ht="15.6" x14ac:dyDescent="0.3">
      <c r="B4" s="9"/>
      <c r="C4" s="9" t="s">
        <v>58</v>
      </c>
      <c r="E4" s="8"/>
      <c r="H4" s="9" t="s">
        <v>119</v>
      </c>
      <c r="I4" s="9"/>
      <c r="J4" s="9"/>
      <c r="K4" s="9"/>
      <c r="L4" s="9"/>
      <c r="M4" s="9"/>
    </row>
    <row r="5" spans="2:13" ht="15.6" x14ac:dyDescent="0.3">
      <c r="B5" s="9"/>
      <c r="C5" s="8"/>
      <c r="E5" s="8"/>
      <c r="H5" s="9" t="s">
        <v>59</v>
      </c>
      <c r="I5" s="9"/>
      <c r="J5" s="9"/>
      <c r="K5" s="9"/>
      <c r="L5" s="9"/>
      <c r="M5" s="9"/>
    </row>
    <row r="6" spans="2:13" ht="15.6" x14ac:dyDescent="0.3">
      <c r="B6" s="56"/>
      <c r="C6" s="10" t="s">
        <v>60</v>
      </c>
      <c r="E6" s="11"/>
      <c r="H6" s="12" t="s">
        <v>98</v>
      </c>
      <c r="I6" s="12"/>
      <c r="J6" s="12"/>
      <c r="K6" s="56"/>
      <c r="L6" s="56"/>
      <c r="M6" s="56"/>
    </row>
    <row r="7" spans="2:13" x14ac:dyDescent="0.3">
      <c r="B7" s="61"/>
    </row>
    <row r="8" spans="2:13" ht="17.399999999999999" x14ac:dyDescent="0.3">
      <c r="D8" s="15" t="s">
        <v>95</v>
      </c>
      <c r="E8" s="15"/>
      <c r="F8" s="15"/>
      <c r="G8" s="1"/>
    </row>
    <row r="9" spans="2:13" x14ac:dyDescent="0.3">
      <c r="D9" s="15" t="s">
        <v>96</v>
      </c>
      <c r="E9" s="15"/>
      <c r="F9" s="15"/>
    </row>
    <row r="10" spans="2:13" ht="42.75" customHeight="1" x14ac:dyDescent="0.3">
      <c r="B10" s="2"/>
      <c r="D10" s="100" t="s">
        <v>113</v>
      </c>
      <c r="E10" s="100"/>
      <c r="F10" s="100"/>
      <c r="M10" s="2" t="s">
        <v>97</v>
      </c>
    </row>
    <row r="11" spans="2:13" ht="15.6" x14ac:dyDescent="0.3">
      <c r="B11" s="2"/>
      <c r="M11" s="2" t="s">
        <v>120</v>
      </c>
    </row>
    <row r="12" spans="2:13" x14ac:dyDescent="0.3">
      <c r="C12" s="14" t="s">
        <v>94</v>
      </c>
    </row>
    <row r="13" spans="2:13" ht="15" thickBot="1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2:13" ht="32.4" customHeight="1" thickTop="1" thickBot="1" x14ac:dyDescent="0.35">
      <c r="B14" s="108" t="s">
        <v>8</v>
      </c>
      <c r="C14" s="101" t="s">
        <v>0</v>
      </c>
      <c r="D14" s="34" t="s">
        <v>1</v>
      </c>
      <c r="E14" s="104" t="s">
        <v>3</v>
      </c>
      <c r="F14" s="107" t="s">
        <v>4</v>
      </c>
      <c r="G14" s="107"/>
      <c r="H14" s="107"/>
      <c r="I14" s="35" t="s">
        <v>5</v>
      </c>
      <c r="J14" s="110" t="s">
        <v>159</v>
      </c>
      <c r="K14" s="111"/>
      <c r="L14" s="111"/>
      <c r="M14" s="112"/>
    </row>
    <row r="15" spans="2:13" ht="16.8" thickTop="1" thickBot="1" x14ac:dyDescent="0.35">
      <c r="B15" s="109"/>
      <c r="C15" s="102"/>
      <c r="D15" s="36" t="s">
        <v>2</v>
      </c>
      <c r="E15" s="105"/>
      <c r="F15" s="107"/>
      <c r="G15" s="107"/>
      <c r="H15" s="107"/>
      <c r="I15" s="37" t="s">
        <v>6</v>
      </c>
      <c r="J15" s="113" t="s">
        <v>160</v>
      </c>
      <c r="K15" s="113" t="s">
        <v>161</v>
      </c>
      <c r="L15" s="113" t="s">
        <v>162</v>
      </c>
      <c r="M15" s="113" t="s">
        <v>163</v>
      </c>
    </row>
    <row r="16" spans="2:13" ht="32.4" thickTop="1" thickBot="1" x14ac:dyDescent="0.35">
      <c r="B16" s="109"/>
      <c r="C16" s="103"/>
      <c r="D16" s="38"/>
      <c r="E16" s="106"/>
      <c r="F16" s="107"/>
      <c r="G16" s="107"/>
      <c r="H16" s="107"/>
      <c r="I16" s="37" t="s">
        <v>7</v>
      </c>
      <c r="J16" s="114"/>
      <c r="K16" s="114"/>
      <c r="L16" s="114"/>
      <c r="M16" s="114"/>
    </row>
    <row r="17" spans="2:17" ht="16.8" thickTop="1" thickBot="1" x14ac:dyDescent="0.35">
      <c r="B17" s="43"/>
      <c r="C17" s="39"/>
      <c r="D17" s="40"/>
      <c r="E17" s="41"/>
      <c r="F17" s="42" t="s">
        <v>9</v>
      </c>
      <c r="G17" s="42" t="s">
        <v>10</v>
      </c>
      <c r="H17" s="50" t="s">
        <v>11</v>
      </c>
      <c r="I17" s="52"/>
      <c r="J17" s="53"/>
      <c r="K17" s="53"/>
      <c r="L17" s="53"/>
      <c r="M17" s="54"/>
    </row>
    <row r="18" spans="2:17" ht="16.2" thickBot="1" x14ac:dyDescent="0.35">
      <c r="B18" s="46">
        <v>9</v>
      </c>
      <c r="C18" s="44">
        <v>1</v>
      </c>
      <c r="D18" s="45">
        <v>2</v>
      </c>
      <c r="E18" s="45">
        <v>3</v>
      </c>
      <c r="F18" s="45">
        <v>4</v>
      </c>
      <c r="G18" s="45">
        <v>5</v>
      </c>
      <c r="H18" s="45">
        <v>6</v>
      </c>
      <c r="I18" s="51">
        <v>7</v>
      </c>
      <c r="J18" s="51">
        <v>8</v>
      </c>
      <c r="K18" s="51">
        <v>9</v>
      </c>
      <c r="L18" s="51">
        <v>10</v>
      </c>
      <c r="M18" s="51">
        <v>11</v>
      </c>
    </row>
    <row r="19" spans="2:17" ht="16.8" thickTop="1" thickBot="1" x14ac:dyDescent="0.35">
      <c r="B19" s="25"/>
      <c r="C19" s="24" t="s">
        <v>12</v>
      </c>
      <c r="D19" s="16"/>
      <c r="E19" s="16"/>
      <c r="F19" s="18"/>
      <c r="G19" s="18"/>
      <c r="H19" s="18"/>
      <c r="I19" s="18"/>
      <c r="J19" s="18"/>
      <c r="K19" s="18"/>
      <c r="L19" s="18"/>
      <c r="M19" s="18"/>
    </row>
    <row r="20" spans="2:17" ht="16.8" thickTop="1" thickBot="1" x14ac:dyDescent="0.35">
      <c r="B20" s="25"/>
      <c r="C20" s="24" t="s">
        <v>13</v>
      </c>
      <c r="D20" s="16"/>
      <c r="E20" s="16"/>
      <c r="F20" s="18"/>
      <c r="G20" s="18"/>
      <c r="H20" s="18"/>
      <c r="I20" s="18"/>
      <c r="J20" s="18"/>
      <c r="K20" s="18"/>
      <c r="L20" s="18"/>
      <c r="M20" s="18"/>
    </row>
    <row r="21" spans="2:17" ht="16.8" thickTop="1" thickBot="1" x14ac:dyDescent="0.35">
      <c r="B21" s="25">
        <v>14</v>
      </c>
      <c r="C21" s="24"/>
      <c r="D21" s="17" t="s">
        <v>32</v>
      </c>
      <c r="E21" s="19" t="s">
        <v>34</v>
      </c>
      <c r="F21" s="47">
        <v>0.1</v>
      </c>
      <c r="G21" s="47">
        <v>7.2</v>
      </c>
      <c r="H21" s="47">
        <v>0.13</v>
      </c>
      <c r="I21" s="47">
        <v>65.72</v>
      </c>
      <c r="J21" s="47"/>
      <c r="K21" s="47"/>
      <c r="L21" s="47">
        <v>40</v>
      </c>
      <c r="M21" s="47">
        <v>0.1</v>
      </c>
      <c r="Q21" s="55"/>
    </row>
    <row r="22" spans="2:17" ht="16.8" thickTop="1" thickBot="1" x14ac:dyDescent="0.35">
      <c r="B22" s="25"/>
      <c r="C22" s="24"/>
      <c r="D22" s="17" t="s">
        <v>169</v>
      </c>
      <c r="E22" s="19" t="s">
        <v>37</v>
      </c>
      <c r="F22" s="47">
        <v>5.13</v>
      </c>
      <c r="G22" s="47">
        <v>1.88</v>
      </c>
      <c r="H22" s="47">
        <v>7.38</v>
      </c>
      <c r="I22" s="47">
        <v>66.88</v>
      </c>
      <c r="J22" s="47">
        <v>0.04</v>
      </c>
      <c r="K22" s="47">
        <v>0.75</v>
      </c>
      <c r="L22" s="47">
        <v>12.5</v>
      </c>
      <c r="M22" s="47"/>
    </row>
    <row r="23" spans="2:17" ht="16.8" thickTop="1" thickBot="1" x14ac:dyDescent="0.35">
      <c r="B23" s="13">
        <v>15</v>
      </c>
      <c r="C23" s="24"/>
      <c r="D23" s="4" t="s">
        <v>33</v>
      </c>
      <c r="E23" s="5" t="s">
        <v>92</v>
      </c>
      <c r="F23" s="48">
        <v>4.6399999999999997</v>
      </c>
      <c r="G23" s="48">
        <v>5.9</v>
      </c>
      <c r="H23" s="48"/>
      <c r="I23" s="48">
        <v>71.66</v>
      </c>
      <c r="J23" s="48">
        <v>0.01</v>
      </c>
      <c r="K23" s="48">
        <v>0.14000000000000001</v>
      </c>
      <c r="L23" s="48">
        <v>52</v>
      </c>
      <c r="M23" s="48">
        <v>0.1</v>
      </c>
    </row>
    <row r="24" spans="2:17" ht="16.8" thickTop="1" thickBot="1" x14ac:dyDescent="0.35">
      <c r="B24" s="25">
        <v>174</v>
      </c>
      <c r="C24" s="24"/>
      <c r="D24" s="17" t="s">
        <v>185</v>
      </c>
      <c r="E24" s="19" t="s">
        <v>63</v>
      </c>
      <c r="F24" s="47">
        <v>4.5</v>
      </c>
      <c r="G24" s="47">
        <v>8.14</v>
      </c>
      <c r="H24" s="47">
        <v>32.21</v>
      </c>
      <c r="I24" s="47">
        <v>220.5</v>
      </c>
      <c r="J24" s="47">
        <v>0.05</v>
      </c>
      <c r="K24" s="47">
        <v>0.88</v>
      </c>
      <c r="L24" s="47">
        <v>43.5</v>
      </c>
      <c r="M24" s="47">
        <v>28.49</v>
      </c>
    </row>
    <row r="25" spans="2:17" ht="16.8" thickTop="1" thickBot="1" x14ac:dyDescent="0.35">
      <c r="B25" s="25">
        <v>382</v>
      </c>
      <c r="C25" s="24"/>
      <c r="D25" s="17" t="s">
        <v>61</v>
      </c>
      <c r="E25" s="19" t="s">
        <v>28</v>
      </c>
      <c r="F25" s="47">
        <v>3.78</v>
      </c>
      <c r="G25" s="47">
        <v>0.67</v>
      </c>
      <c r="H25" s="47">
        <v>26</v>
      </c>
      <c r="I25" s="47">
        <v>125.11</v>
      </c>
      <c r="J25" s="47">
        <v>0.02</v>
      </c>
      <c r="K25" s="47">
        <v>1.33</v>
      </c>
      <c r="L25" s="47"/>
      <c r="M25" s="47"/>
    </row>
    <row r="26" spans="2:17" ht="16.8" thickTop="1" thickBot="1" x14ac:dyDescent="0.35">
      <c r="B26" s="25"/>
      <c r="C26" s="24"/>
      <c r="D26" s="17" t="s">
        <v>62</v>
      </c>
      <c r="E26" s="19" t="s">
        <v>71</v>
      </c>
      <c r="F26" s="47">
        <v>5.52</v>
      </c>
      <c r="G26" s="47">
        <v>0.54</v>
      </c>
      <c r="H26" s="47">
        <v>34.799999999999997</v>
      </c>
      <c r="I26" s="47">
        <v>170</v>
      </c>
      <c r="J26" s="47">
        <v>0.08</v>
      </c>
      <c r="K26" s="47"/>
      <c r="L26" s="47"/>
      <c r="M26" s="47"/>
    </row>
    <row r="27" spans="2:17" ht="16.8" thickTop="1" thickBot="1" x14ac:dyDescent="0.35">
      <c r="B27" s="18"/>
      <c r="C27" s="24"/>
      <c r="D27" s="17"/>
      <c r="E27" s="19" t="s">
        <v>140</v>
      </c>
      <c r="F27" s="47">
        <f>SUM(F21:F26)</f>
        <v>23.669999999999998</v>
      </c>
      <c r="G27" s="47">
        <f t="shared" ref="G27:M27" si="0">SUM(G21:G26)</f>
        <v>24.330000000000002</v>
      </c>
      <c r="H27" s="47">
        <f t="shared" si="0"/>
        <v>100.52</v>
      </c>
      <c r="I27" s="47">
        <f t="shared" si="0"/>
        <v>719.87</v>
      </c>
      <c r="J27" s="47">
        <f t="shared" si="0"/>
        <v>0.2</v>
      </c>
      <c r="K27" s="47">
        <f t="shared" si="0"/>
        <v>3.1</v>
      </c>
      <c r="L27" s="47">
        <f t="shared" si="0"/>
        <v>148</v>
      </c>
      <c r="M27" s="47">
        <f t="shared" si="0"/>
        <v>28.689999999999998</v>
      </c>
    </row>
    <row r="28" spans="2:17" ht="16.8" thickTop="1" thickBot="1" x14ac:dyDescent="0.35">
      <c r="B28" s="25"/>
      <c r="C28" s="24" t="s">
        <v>14</v>
      </c>
      <c r="D28" s="16"/>
      <c r="E28" s="16"/>
      <c r="F28" s="47"/>
      <c r="G28" s="47"/>
      <c r="H28" s="47"/>
      <c r="I28" s="47"/>
      <c r="J28" s="47"/>
      <c r="K28" s="47"/>
      <c r="L28" s="47"/>
      <c r="M28" s="47"/>
    </row>
    <row r="29" spans="2:17" ht="16.8" thickTop="1" thickBot="1" x14ac:dyDescent="0.35">
      <c r="B29" s="25">
        <v>59</v>
      </c>
      <c r="C29" s="24"/>
      <c r="D29" s="17" t="s">
        <v>100</v>
      </c>
      <c r="E29" s="19" t="s">
        <v>36</v>
      </c>
      <c r="F29" s="47">
        <v>0.64500000000000002</v>
      </c>
      <c r="G29" s="47">
        <v>3.915</v>
      </c>
      <c r="H29" s="47">
        <v>5.91</v>
      </c>
      <c r="I29" s="47">
        <v>61.424999999999997</v>
      </c>
      <c r="J29" s="47">
        <v>4.4999999999999998E-2</v>
      </c>
      <c r="K29" s="47">
        <v>5.22</v>
      </c>
      <c r="L29" s="47"/>
      <c r="M29" s="47">
        <v>1.875</v>
      </c>
    </row>
    <row r="30" spans="2:17" ht="16.8" thickTop="1" thickBot="1" x14ac:dyDescent="0.35">
      <c r="B30" s="25">
        <v>96</v>
      </c>
      <c r="C30" s="24"/>
      <c r="D30" s="17" t="s">
        <v>129</v>
      </c>
      <c r="E30" s="19" t="s">
        <v>108</v>
      </c>
      <c r="F30" s="47">
        <v>2.6</v>
      </c>
      <c r="G30" s="47">
        <v>2.5</v>
      </c>
      <c r="H30" s="47">
        <v>16.98</v>
      </c>
      <c r="I30" s="47">
        <v>100.8</v>
      </c>
      <c r="J30" s="47">
        <v>0.12</v>
      </c>
      <c r="K30" s="47">
        <v>11.44</v>
      </c>
      <c r="L30" s="47"/>
      <c r="M30" s="47">
        <v>1.94</v>
      </c>
    </row>
    <row r="31" spans="2:17" ht="16.8" thickTop="1" thickBot="1" x14ac:dyDescent="0.35">
      <c r="B31" s="25">
        <v>295</v>
      </c>
      <c r="C31" s="24"/>
      <c r="D31" s="17" t="s">
        <v>79</v>
      </c>
      <c r="E31" s="19" t="s">
        <v>80</v>
      </c>
      <c r="F31" s="47">
        <v>11.48</v>
      </c>
      <c r="G31" s="47">
        <v>22.05</v>
      </c>
      <c r="H31" s="47">
        <v>11.6</v>
      </c>
      <c r="I31" s="47">
        <v>291</v>
      </c>
      <c r="J31" s="47">
        <v>0.15</v>
      </c>
      <c r="K31" s="47">
        <v>0.68</v>
      </c>
      <c r="L31" s="47">
        <v>40.35</v>
      </c>
      <c r="M31" s="47">
        <v>9.3000000000000007</v>
      </c>
    </row>
    <row r="32" spans="2:17" ht="16.8" thickTop="1" thickBot="1" x14ac:dyDescent="0.35">
      <c r="B32" s="25">
        <v>309</v>
      </c>
      <c r="C32" s="24"/>
      <c r="D32" s="17" t="s">
        <v>82</v>
      </c>
      <c r="E32" s="19" t="s">
        <v>26</v>
      </c>
      <c r="F32" s="47">
        <v>5.0999999999999996</v>
      </c>
      <c r="G32" s="47">
        <v>7.5</v>
      </c>
      <c r="H32" s="47">
        <v>28.5</v>
      </c>
      <c r="I32" s="47">
        <v>201.9</v>
      </c>
      <c r="J32" s="47">
        <v>0.06</v>
      </c>
      <c r="K32" s="47"/>
      <c r="L32" s="47"/>
      <c r="M32" s="47">
        <v>1.95</v>
      </c>
    </row>
    <row r="33" spans="2:17" ht="16.8" thickTop="1" thickBot="1" x14ac:dyDescent="0.35">
      <c r="B33" s="25">
        <v>346</v>
      </c>
      <c r="C33" s="24"/>
      <c r="D33" s="17" t="s">
        <v>144</v>
      </c>
      <c r="E33" s="19" t="s">
        <v>28</v>
      </c>
      <c r="F33" s="47">
        <v>0.45</v>
      </c>
      <c r="G33" s="47">
        <v>0.1</v>
      </c>
      <c r="H33" s="47">
        <v>33.99</v>
      </c>
      <c r="I33" s="47">
        <v>141.19999999999999</v>
      </c>
      <c r="J33" s="47">
        <v>0.02</v>
      </c>
      <c r="K33" s="47">
        <v>12</v>
      </c>
      <c r="L33" s="47"/>
      <c r="M33" s="47"/>
    </row>
    <row r="34" spans="2:17" ht="16.8" thickTop="1" thickBot="1" x14ac:dyDescent="0.35">
      <c r="B34" s="25"/>
      <c r="C34" s="24"/>
      <c r="D34" s="17" t="s">
        <v>99</v>
      </c>
      <c r="E34" s="19" t="s">
        <v>29</v>
      </c>
      <c r="F34" s="47">
        <v>2.37</v>
      </c>
      <c r="G34" s="47">
        <v>0.3</v>
      </c>
      <c r="H34" s="47">
        <v>14.49</v>
      </c>
      <c r="I34" s="47">
        <v>70.14</v>
      </c>
      <c r="J34" s="47">
        <v>0.03</v>
      </c>
      <c r="K34" s="47"/>
      <c r="L34" s="47"/>
      <c r="M34" s="47">
        <v>0.39</v>
      </c>
    </row>
    <row r="35" spans="2:17" ht="15.6" thickTop="1" thickBot="1" x14ac:dyDescent="0.35">
      <c r="B35" s="25"/>
      <c r="C35" s="26"/>
      <c r="D35" s="17" t="s">
        <v>101</v>
      </c>
      <c r="E35" s="19" t="s">
        <v>29</v>
      </c>
      <c r="F35" s="47">
        <v>1.68</v>
      </c>
      <c r="G35" s="47">
        <v>0.33</v>
      </c>
      <c r="H35" s="47">
        <v>14.82</v>
      </c>
      <c r="I35" s="47">
        <v>68.97</v>
      </c>
      <c r="J35" s="47">
        <v>0.04</v>
      </c>
      <c r="K35" s="47"/>
      <c r="L35" s="47"/>
      <c r="M35" s="47">
        <v>0.27</v>
      </c>
    </row>
    <row r="36" spans="2:17" ht="15.6" thickTop="1" thickBot="1" x14ac:dyDescent="0.35">
      <c r="B36" s="25"/>
      <c r="C36" s="26"/>
      <c r="D36" s="17"/>
      <c r="E36" s="19" t="s">
        <v>136</v>
      </c>
      <c r="F36" s="47">
        <f>SUM(F29:F35)</f>
        <v>24.325000000000003</v>
      </c>
      <c r="G36" s="47">
        <f t="shared" ref="G36:J36" si="1">SUM(G29:G35)</f>
        <v>36.695</v>
      </c>
      <c r="H36" s="47">
        <f t="shared" si="1"/>
        <v>126.28999999999999</v>
      </c>
      <c r="I36" s="47">
        <f t="shared" si="1"/>
        <v>935.43500000000006</v>
      </c>
      <c r="J36" s="47">
        <f t="shared" si="1"/>
        <v>0.46499999999999991</v>
      </c>
      <c r="K36" s="47">
        <f t="shared" ref="K36:M36" si="2">SUM(K29:K35)</f>
        <v>29.34</v>
      </c>
      <c r="L36" s="47">
        <f t="shared" si="2"/>
        <v>40.35</v>
      </c>
      <c r="M36" s="47">
        <f t="shared" si="2"/>
        <v>15.725</v>
      </c>
    </row>
    <row r="37" spans="2:17" ht="16.8" thickTop="1" thickBot="1" x14ac:dyDescent="0.35">
      <c r="B37" s="25"/>
      <c r="C37" s="24" t="s">
        <v>15</v>
      </c>
      <c r="D37" s="16"/>
      <c r="E37" s="16"/>
      <c r="F37" s="18"/>
      <c r="G37" s="18"/>
      <c r="H37" s="18"/>
      <c r="I37" s="18"/>
      <c r="J37" s="18"/>
      <c r="K37" s="18"/>
      <c r="L37" s="18"/>
      <c r="M37" s="18"/>
    </row>
    <row r="38" spans="2:17" ht="16.8" thickTop="1" thickBot="1" x14ac:dyDescent="0.35">
      <c r="B38" s="25">
        <v>420</v>
      </c>
      <c r="C38" s="24"/>
      <c r="D38" s="17" t="s">
        <v>103</v>
      </c>
      <c r="E38" s="19" t="s">
        <v>37</v>
      </c>
      <c r="F38" s="47">
        <v>9</v>
      </c>
      <c r="G38" s="47">
        <v>7.8150000000000004</v>
      </c>
      <c r="H38" s="47">
        <v>24.885000000000002</v>
      </c>
      <c r="I38" s="47">
        <v>205.5</v>
      </c>
      <c r="J38" s="47">
        <v>7.4999999999999997E-2</v>
      </c>
      <c r="K38" s="47">
        <v>3.54</v>
      </c>
      <c r="L38" s="47">
        <v>4.62</v>
      </c>
      <c r="M38" s="47"/>
    </row>
    <row r="39" spans="2:17" ht="15.6" thickTop="1" thickBot="1" x14ac:dyDescent="0.35">
      <c r="B39" s="25">
        <v>386</v>
      </c>
      <c r="C39" s="26"/>
      <c r="D39" s="17" t="s">
        <v>164</v>
      </c>
      <c r="E39" s="19" t="s">
        <v>28</v>
      </c>
      <c r="F39" s="47">
        <v>5.81</v>
      </c>
      <c r="G39" s="47">
        <v>6.4</v>
      </c>
      <c r="H39" s="47">
        <v>8</v>
      </c>
      <c r="I39" s="47">
        <v>118</v>
      </c>
      <c r="J39" s="47">
        <v>0.06</v>
      </c>
      <c r="K39" s="47">
        <v>1.4</v>
      </c>
      <c r="L39" s="47">
        <v>40</v>
      </c>
      <c r="M39" s="47"/>
    </row>
    <row r="40" spans="2:17" ht="15.6" thickTop="1" thickBot="1" x14ac:dyDescent="0.35">
      <c r="B40" s="25"/>
      <c r="C40" s="26"/>
      <c r="D40" s="17"/>
      <c r="E40" s="19" t="s">
        <v>137</v>
      </c>
      <c r="F40" s="47">
        <f>SUM(F38:F39)</f>
        <v>14.809999999999999</v>
      </c>
      <c r="G40" s="47">
        <f t="shared" ref="G40:J40" si="3">SUM(G38:G39)</f>
        <v>14.215</v>
      </c>
      <c r="H40" s="47">
        <f t="shared" si="3"/>
        <v>32.885000000000005</v>
      </c>
      <c r="I40" s="47">
        <f t="shared" si="3"/>
        <v>323.5</v>
      </c>
      <c r="J40" s="47">
        <f t="shared" si="3"/>
        <v>0.13500000000000001</v>
      </c>
      <c r="K40" s="47">
        <f t="shared" ref="K40:M40" si="4">SUM(K38:K39)</f>
        <v>4.9399999999999995</v>
      </c>
      <c r="L40" s="47">
        <f t="shared" si="4"/>
        <v>44.62</v>
      </c>
      <c r="M40" s="47">
        <f t="shared" si="4"/>
        <v>0</v>
      </c>
    </row>
    <row r="41" spans="2:17" ht="32.4" thickTop="1" thickBot="1" x14ac:dyDescent="0.35">
      <c r="B41" s="28"/>
      <c r="C41" s="27" t="s">
        <v>16</v>
      </c>
      <c r="D41" s="20"/>
      <c r="E41" s="20"/>
      <c r="F41" s="23">
        <f>F27+F36+F40</f>
        <v>62.805000000000007</v>
      </c>
      <c r="G41" s="23">
        <f t="shared" ref="G41:J41" si="5">G27+G36+G40</f>
        <v>75.240000000000009</v>
      </c>
      <c r="H41" s="23">
        <f t="shared" si="5"/>
        <v>259.69499999999999</v>
      </c>
      <c r="I41" s="23">
        <f>I27+I36+I40</f>
        <v>1978.8050000000001</v>
      </c>
      <c r="J41" s="23">
        <f t="shared" si="5"/>
        <v>0.79999999999999993</v>
      </c>
      <c r="K41" s="23">
        <f t="shared" ref="K41:M41" si="6">K27+K36+K40</f>
        <v>37.379999999999995</v>
      </c>
      <c r="L41" s="23">
        <f t="shared" si="6"/>
        <v>232.97</v>
      </c>
      <c r="M41" s="23">
        <f t="shared" si="6"/>
        <v>44.414999999999999</v>
      </c>
    </row>
    <row r="42" spans="2:17" ht="16.8" thickTop="1" thickBot="1" x14ac:dyDescent="0.35">
      <c r="B42" s="25"/>
      <c r="C42" s="24" t="s">
        <v>17</v>
      </c>
      <c r="D42" s="16"/>
      <c r="E42" s="16"/>
      <c r="F42" s="18"/>
      <c r="G42" s="18"/>
      <c r="H42" s="18"/>
      <c r="I42" s="18"/>
      <c r="J42" s="18"/>
      <c r="K42" s="18"/>
      <c r="L42" s="18"/>
      <c r="M42" s="18"/>
    </row>
    <row r="43" spans="2:17" ht="16.8" thickTop="1" thickBot="1" x14ac:dyDescent="0.35">
      <c r="B43" s="25"/>
      <c r="C43" s="24" t="s">
        <v>13</v>
      </c>
      <c r="D43" s="16"/>
      <c r="E43" s="16"/>
      <c r="F43" s="18"/>
      <c r="G43" s="18"/>
      <c r="H43" s="18"/>
      <c r="I43" s="18"/>
      <c r="J43" s="18"/>
      <c r="K43" s="18"/>
      <c r="L43" s="18"/>
      <c r="M43" s="18"/>
    </row>
    <row r="44" spans="2:17" ht="16.8" thickTop="1" thickBot="1" x14ac:dyDescent="0.35">
      <c r="B44" s="25">
        <v>14</v>
      </c>
      <c r="C44" s="24"/>
      <c r="D44" s="17" t="s">
        <v>32</v>
      </c>
      <c r="E44" s="19" t="s">
        <v>34</v>
      </c>
      <c r="F44" s="47">
        <v>0.1</v>
      </c>
      <c r="G44" s="47">
        <v>7.2</v>
      </c>
      <c r="H44" s="47">
        <v>0.13</v>
      </c>
      <c r="I44" s="47">
        <v>65.72</v>
      </c>
      <c r="J44" s="47"/>
      <c r="K44" s="47"/>
      <c r="L44" s="47">
        <v>40</v>
      </c>
      <c r="M44" s="47">
        <v>0.1</v>
      </c>
      <c r="Q44" s="55"/>
    </row>
    <row r="45" spans="2:17" ht="16.8" thickTop="1" thickBot="1" x14ac:dyDescent="0.35">
      <c r="B45" s="13">
        <v>15</v>
      </c>
      <c r="C45" s="24"/>
      <c r="D45" s="4" t="s">
        <v>33</v>
      </c>
      <c r="E45" s="5" t="s">
        <v>92</v>
      </c>
      <c r="F45" s="48">
        <v>4.6399999999999997</v>
      </c>
      <c r="G45" s="48">
        <v>5.9</v>
      </c>
      <c r="H45" s="48"/>
      <c r="I45" s="48">
        <v>71.66</v>
      </c>
      <c r="J45" s="48">
        <v>0.01</v>
      </c>
      <c r="K45" s="48">
        <v>0.14000000000000001</v>
      </c>
      <c r="L45" s="48">
        <v>52</v>
      </c>
      <c r="M45" s="48">
        <v>0.1</v>
      </c>
    </row>
    <row r="46" spans="2:17" ht="16.8" thickTop="1" thickBot="1" x14ac:dyDescent="0.35">
      <c r="B46" s="18">
        <v>173</v>
      </c>
      <c r="C46" s="24"/>
      <c r="D46" s="17" t="s">
        <v>73</v>
      </c>
      <c r="E46" s="19" t="s">
        <v>31</v>
      </c>
      <c r="F46" s="47">
        <v>6.1</v>
      </c>
      <c r="G46" s="47">
        <v>4</v>
      </c>
      <c r="H46" s="47">
        <v>36.96</v>
      </c>
      <c r="I46" s="47">
        <v>208.24</v>
      </c>
      <c r="J46" s="47">
        <v>0.22</v>
      </c>
      <c r="K46" s="47">
        <v>2.08</v>
      </c>
      <c r="L46" s="47">
        <v>32</v>
      </c>
      <c r="M46" s="47">
        <v>0.86</v>
      </c>
    </row>
    <row r="47" spans="2:17" ht="16.8" thickTop="1" thickBot="1" x14ac:dyDescent="0.35">
      <c r="B47" s="18">
        <v>210</v>
      </c>
      <c r="C47" s="24"/>
      <c r="D47" s="17" t="s">
        <v>165</v>
      </c>
      <c r="E47" s="19" t="s">
        <v>91</v>
      </c>
      <c r="F47" s="47">
        <v>5.39</v>
      </c>
      <c r="G47" s="47">
        <v>9.6</v>
      </c>
      <c r="H47" s="47">
        <v>1.02</v>
      </c>
      <c r="I47" s="47">
        <v>112</v>
      </c>
      <c r="J47" s="47">
        <v>0.04</v>
      </c>
      <c r="K47" s="47">
        <v>0.1</v>
      </c>
      <c r="L47" s="47">
        <v>125.5</v>
      </c>
      <c r="M47" s="47"/>
    </row>
    <row r="48" spans="2:17" ht="16.8" thickTop="1" thickBot="1" x14ac:dyDescent="0.35">
      <c r="B48" s="18">
        <v>379</v>
      </c>
      <c r="C48" s="24"/>
      <c r="D48" s="17" t="s">
        <v>66</v>
      </c>
      <c r="E48" s="19" t="s">
        <v>28</v>
      </c>
      <c r="F48" s="47">
        <v>3.17</v>
      </c>
      <c r="G48" s="47">
        <v>2.68</v>
      </c>
      <c r="H48" s="47">
        <v>15.95</v>
      </c>
      <c r="I48" s="47">
        <v>100.6</v>
      </c>
      <c r="J48" s="47">
        <v>0.02</v>
      </c>
      <c r="K48" s="47">
        <v>0.38</v>
      </c>
      <c r="L48" s="47">
        <v>20</v>
      </c>
      <c r="M48" s="47"/>
    </row>
    <row r="49" spans="2:13" ht="16.8" thickTop="1" thickBot="1" x14ac:dyDescent="0.35">
      <c r="B49" s="25"/>
      <c r="C49" s="24"/>
      <c r="D49" s="17" t="s">
        <v>62</v>
      </c>
      <c r="E49" s="19" t="s">
        <v>71</v>
      </c>
      <c r="F49" s="47">
        <v>5.52</v>
      </c>
      <c r="G49" s="47">
        <v>0.54</v>
      </c>
      <c r="H49" s="47">
        <v>34.799999999999997</v>
      </c>
      <c r="I49" s="47">
        <v>170</v>
      </c>
      <c r="J49" s="47">
        <v>0.08</v>
      </c>
      <c r="K49" s="47"/>
      <c r="L49" s="47"/>
      <c r="M49" s="47"/>
    </row>
    <row r="50" spans="2:13" ht="16.8" thickTop="1" thickBot="1" x14ac:dyDescent="0.35">
      <c r="B50" s="25"/>
      <c r="C50" s="24"/>
      <c r="D50" s="17"/>
      <c r="E50" s="19" t="s">
        <v>138</v>
      </c>
      <c r="F50" s="47">
        <f t="shared" ref="F50:M50" si="7">SUM(F44:F49)</f>
        <v>24.919999999999998</v>
      </c>
      <c r="G50" s="47">
        <f t="shared" si="7"/>
        <v>29.92</v>
      </c>
      <c r="H50" s="47">
        <f t="shared" si="7"/>
        <v>88.86</v>
      </c>
      <c r="I50" s="47">
        <f t="shared" si="7"/>
        <v>728.22</v>
      </c>
      <c r="J50" s="47">
        <f t="shared" si="7"/>
        <v>0.37000000000000005</v>
      </c>
      <c r="K50" s="47">
        <f t="shared" si="7"/>
        <v>2.7</v>
      </c>
      <c r="L50" s="47">
        <f t="shared" si="7"/>
        <v>269.5</v>
      </c>
      <c r="M50" s="47">
        <f t="shared" si="7"/>
        <v>1.06</v>
      </c>
    </row>
    <row r="51" spans="2:13" ht="16.8" thickTop="1" thickBot="1" x14ac:dyDescent="0.35">
      <c r="B51" s="25"/>
      <c r="C51" s="24" t="s">
        <v>14</v>
      </c>
      <c r="D51" s="16"/>
      <c r="E51" s="16"/>
      <c r="F51" s="47"/>
      <c r="G51" s="47"/>
      <c r="H51" s="47"/>
      <c r="I51" s="47"/>
      <c r="J51" s="47"/>
      <c r="K51" s="47"/>
      <c r="L51" s="47"/>
      <c r="M51" s="47"/>
    </row>
    <row r="52" spans="2:13" ht="16.8" thickTop="1" thickBot="1" x14ac:dyDescent="0.35">
      <c r="B52" s="25">
        <v>71</v>
      </c>
      <c r="C52" s="24"/>
      <c r="D52" s="17" t="s">
        <v>22</v>
      </c>
      <c r="E52" s="19" t="s">
        <v>104</v>
      </c>
      <c r="F52" s="47">
        <v>0.66</v>
      </c>
      <c r="G52" s="47">
        <v>0.12</v>
      </c>
      <c r="H52" s="47">
        <v>2.2799999999999998</v>
      </c>
      <c r="I52" s="47">
        <v>13.2</v>
      </c>
      <c r="J52" s="47">
        <v>0.03</v>
      </c>
      <c r="K52" s="47">
        <v>8.75</v>
      </c>
      <c r="L52" s="47"/>
      <c r="M52" s="47"/>
    </row>
    <row r="53" spans="2:13" ht="16.8" thickTop="1" thickBot="1" x14ac:dyDescent="0.35">
      <c r="B53" s="25">
        <v>88</v>
      </c>
      <c r="C53" s="24"/>
      <c r="D53" s="17" t="s">
        <v>145</v>
      </c>
      <c r="E53" s="19" t="s">
        <v>121</v>
      </c>
      <c r="F53" s="47">
        <v>1.8</v>
      </c>
      <c r="G53" s="47">
        <v>4.9800000000000004</v>
      </c>
      <c r="H53" s="47">
        <v>8.1300000000000008</v>
      </c>
      <c r="I53" s="47">
        <v>84.48</v>
      </c>
      <c r="J53" s="47">
        <v>0.06</v>
      </c>
      <c r="K53" s="47">
        <v>14.78</v>
      </c>
      <c r="L53" s="47"/>
      <c r="M53" s="47">
        <v>1.9</v>
      </c>
    </row>
    <row r="54" spans="2:13" ht="16.8" thickTop="1" thickBot="1" x14ac:dyDescent="0.35">
      <c r="B54" s="25">
        <v>284</v>
      </c>
      <c r="C54" s="24"/>
      <c r="D54" s="17" t="s">
        <v>166</v>
      </c>
      <c r="E54" s="19" t="s">
        <v>105</v>
      </c>
      <c r="F54" s="47">
        <v>16.64</v>
      </c>
      <c r="G54" s="47">
        <v>20.89</v>
      </c>
      <c r="H54" s="47">
        <v>19.8</v>
      </c>
      <c r="I54" s="47">
        <v>325</v>
      </c>
      <c r="J54" s="47">
        <v>0.25</v>
      </c>
      <c r="K54" s="47">
        <v>4.78</v>
      </c>
      <c r="L54" s="47">
        <v>20</v>
      </c>
      <c r="M54" s="47"/>
    </row>
    <row r="55" spans="2:13" ht="16.8" thickTop="1" thickBot="1" x14ac:dyDescent="0.35">
      <c r="B55" s="25">
        <v>349</v>
      </c>
      <c r="C55" s="24"/>
      <c r="D55" s="17" t="s">
        <v>64</v>
      </c>
      <c r="E55" s="19" t="s">
        <v>28</v>
      </c>
      <c r="F55" s="47">
        <v>1.1599999999999999</v>
      </c>
      <c r="G55" s="47">
        <v>0.3</v>
      </c>
      <c r="H55" s="47">
        <v>47.26</v>
      </c>
      <c r="I55" s="47">
        <v>196.38</v>
      </c>
      <c r="J55" s="47">
        <v>0.02</v>
      </c>
      <c r="K55" s="47">
        <v>0.8</v>
      </c>
      <c r="L55" s="47"/>
      <c r="M55" s="47">
        <v>0.2</v>
      </c>
    </row>
    <row r="56" spans="2:13" ht="16.8" thickTop="1" thickBot="1" x14ac:dyDescent="0.35">
      <c r="B56" s="18">
        <v>338</v>
      </c>
      <c r="C56" s="24"/>
      <c r="D56" s="17" t="s">
        <v>146</v>
      </c>
      <c r="E56" s="19" t="s">
        <v>37</v>
      </c>
      <c r="F56" s="47">
        <v>0.4</v>
      </c>
      <c r="G56" s="47">
        <v>0.4</v>
      </c>
      <c r="H56" s="47">
        <v>9.8000000000000007</v>
      </c>
      <c r="I56" s="47">
        <v>44.4</v>
      </c>
      <c r="J56" s="47">
        <v>0.03</v>
      </c>
      <c r="K56" s="47">
        <v>10</v>
      </c>
      <c r="L56" s="47"/>
      <c r="M56" s="47">
        <v>0.2</v>
      </c>
    </row>
    <row r="57" spans="2:13" ht="16.8" thickTop="1" thickBot="1" x14ac:dyDescent="0.35">
      <c r="B57" s="25"/>
      <c r="C57" s="24"/>
      <c r="D57" s="17" t="s">
        <v>99</v>
      </c>
      <c r="E57" s="19" t="s">
        <v>29</v>
      </c>
      <c r="F57" s="47">
        <v>2.37</v>
      </c>
      <c r="G57" s="47">
        <v>0.3</v>
      </c>
      <c r="H57" s="47">
        <v>14.49</v>
      </c>
      <c r="I57" s="47">
        <v>70.14</v>
      </c>
      <c r="J57" s="47">
        <v>0.03</v>
      </c>
      <c r="K57" s="47"/>
      <c r="L57" s="47"/>
      <c r="M57" s="47">
        <v>0.39</v>
      </c>
    </row>
    <row r="58" spans="2:13" ht="15.6" thickTop="1" thickBot="1" x14ac:dyDescent="0.35">
      <c r="B58" s="25"/>
      <c r="C58" s="26"/>
      <c r="D58" s="17" t="s">
        <v>101</v>
      </c>
      <c r="E58" s="19" t="s">
        <v>29</v>
      </c>
      <c r="F58" s="47">
        <v>1.68</v>
      </c>
      <c r="G58" s="47">
        <v>0.33</v>
      </c>
      <c r="H58" s="47">
        <v>14.82</v>
      </c>
      <c r="I58" s="47">
        <v>68.97</v>
      </c>
      <c r="J58" s="47">
        <v>0.04</v>
      </c>
      <c r="K58" s="47"/>
      <c r="L58" s="47"/>
      <c r="M58" s="47">
        <v>0.27</v>
      </c>
    </row>
    <row r="59" spans="2:13" ht="16.8" thickTop="1" thickBot="1" x14ac:dyDescent="0.35">
      <c r="B59" s="25"/>
      <c r="C59" s="24"/>
      <c r="D59" s="17"/>
      <c r="E59" s="19" t="s">
        <v>186</v>
      </c>
      <c r="F59" s="47">
        <f>SUM(F52:F58)</f>
        <v>24.71</v>
      </c>
      <c r="G59" s="47">
        <f t="shared" ref="G59:J59" si="8">SUM(G52:G58)</f>
        <v>27.32</v>
      </c>
      <c r="H59" s="47">
        <f t="shared" si="8"/>
        <v>116.57999999999998</v>
      </c>
      <c r="I59" s="47">
        <f t="shared" si="8"/>
        <v>802.56999999999994</v>
      </c>
      <c r="J59" s="47">
        <f t="shared" si="8"/>
        <v>0.46</v>
      </c>
      <c r="K59" s="47">
        <f t="shared" ref="K59:M59" si="9">SUM(K52:K58)</f>
        <v>39.11</v>
      </c>
      <c r="L59" s="47">
        <f t="shared" si="9"/>
        <v>20</v>
      </c>
      <c r="M59" s="47">
        <f t="shared" si="9"/>
        <v>2.9600000000000004</v>
      </c>
    </row>
    <row r="60" spans="2:13" ht="16.8" thickTop="1" thickBot="1" x14ac:dyDescent="0.35">
      <c r="B60" s="25"/>
      <c r="C60" s="24" t="s">
        <v>15</v>
      </c>
      <c r="D60" s="16"/>
      <c r="E60" s="16"/>
      <c r="F60" s="47"/>
      <c r="G60" s="47"/>
      <c r="H60" s="47"/>
      <c r="I60" s="47"/>
      <c r="J60" s="47"/>
      <c r="K60" s="47"/>
      <c r="L60" s="47"/>
      <c r="M60" s="47"/>
    </row>
    <row r="61" spans="2:13" ht="16.8" thickTop="1" thickBot="1" x14ac:dyDescent="0.35">
      <c r="B61" s="25">
        <v>446</v>
      </c>
      <c r="C61" s="24"/>
      <c r="D61" s="17" t="s">
        <v>188</v>
      </c>
      <c r="E61" s="19" t="s">
        <v>148</v>
      </c>
      <c r="F61" s="47">
        <v>6.1</v>
      </c>
      <c r="G61" s="47">
        <v>18.46</v>
      </c>
      <c r="H61" s="47">
        <v>57.42</v>
      </c>
      <c r="I61" s="47">
        <v>420</v>
      </c>
      <c r="J61" s="47">
        <v>0.08</v>
      </c>
      <c r="K61" s="47"/>
      <c r="L61" s="47">
        <v>118.66</v>
      </c>
      <c r="M61" s="47"/>
    </row>
    <row r="62" spans="2:13" ht="16.8" thickTop="1" thickBot="1" x14ac:dyDescent="0.35">
      <c r="B62" s="25">
        <v>377</v>
      </c>
      <c r="C62" s="24"/>
      <c r="D62" s="17" t="s">
        <v>147</v>
      </c>
      <c r="E62" s="19" t="s">
        <v>28</v>
      </c>
      <c r="F62" s="47">
        <v>0.53</v>
      </c>
      <c r="G62" s="47"/>
      <c r="H62" s="47">
        <v>9.8699999999999992</v>
      </c>
      <c r="I62" s="47">
        <v>41.6</v>
      </c>
      <c r="J62" s="47"/>
      <c r="K62" s="47">
        <v>2.13</v>
      </c>
      <c r="L62" s="47"/>
      <c r="M62" s="47"/>
    </row>
    <row r="63" spans="2:13" ht="16.8" thickTop="1" thickBot="1" x14ac:dyDescent="0.35">
      <c r="B63" s="25"/>
      <c r="C63" s="24"/>
      <c r="D63" s="17"/>
      <c r="E63" s="19" t="s">
        <v>137</v>
      </c>
      <c r="F63" s="47">
        <f t="shared" ref="F63:M63" si="10">SUM(F61:F62)</f>
        <v>6.63</v>
      </c>
      <c r="G63" s="47">
        <f t="shared" si="10"/>
        <v>18.46</v>
      </c>
      <c r="H63" s="47">
        <f t="shared" si="10"/>
        <v>67.290000000000006</v>
      </c>
      <c r="I63" s="47">
        <f t="shared" si="10"/>
        <v>461.6</v>
      </c>
      <c r="J63" s="47">
        <f t="shared" si="10"/>
        <v>0.08</v>
      </c>
      <c r="K63" s="47">
        <f t="shared" si="10"/>
        <v>2.13</v>
      </c>
      <c r="L63" s="47">
        <f t="shared" si="10"/>
        <v>118.66</v>
      </c>
      <c r="M63" s="47">
        <f t="shared" si="10"/>
        <v>0</v>
      </c>
    </row>
    <row r="64" spans="2:13" ht="32.4" thickTop="1" thickBot="1" x14ac:dyDescent="0.35">
      <c r="B64" s="28"/>
      <c r="C64" s="27" t="s">
        <v>18</v>
      </c>
      <c r="D64" s="20"/>
      <c r="E64" s="20"/>
      <c r="F64" s="23">
        <f t="shared" ref="F64:M64" si="11">F50+F59+F63</f>
        <v>56.26</v>
      </c>
      <c r="G64" s="23">
        <f t="shared" si="11"/>
        <v>75.7</v>
      </c>
      <c r="H64" s="23">
        <f t="shared" si="11"/>
        <v>272.73</v>
      </c>
      <c r="I64" s="23">
        <f t="shared" si="11"/>
        <v>1992.3899999999999</v>
      </c>
      <c r="J64" s="23">
        <f t="shared" si="11"/>
        <v>0.91</v>
      </c>
      <c r="K64" s="23">
        <f t="shared" si="11"/>
        <v>43.940000000000005</v>
      </c>
      <c r="L64" s="23">
        <f t="shared" si="11"/>
        <v>408.15999999999997</v>
      </c>
      <c r="M64" s="23">
        <f t="shared" si="11"/>
        <v>4.0200000000000005</v>
      </c>
    </row>
    <row r="65" spans="2:17" ht="16.8" thickTop="1" thickBot="1" x14ac:dyDescent="0.35">
      <c r="B65" s="25"/>
      <c r="C65" s="24" t="s">
        <v>41</v>
      </c>
      <c r="D65" s="16"/>
      <c r="E65" s="16"/>
      <c r="F65" s="18"/>
      <c r="G65" s="18"/>
      <c r="H65" s="18"/>
      <c r="I65" s="18"/>
      <c r="J65" s="18"/>
      <c r="K65" s="18"/>
      <c r="L65" s="18"/>
      <c r="M65" s="18"/>
    </row>
    <row r="66" spans="2:17" ht="16.8" thickTop="1" thickBot="1" x14ac:dyDescent="0.35">
      <c r="B66" s="25"/>
      <c r="C66" s="24" t="s">
        <v>13</v>
      </c>
      <c r="D66" s="16"/>
      <c r="E66" s="16"/>
      <c r="F66" s="18"/>
      <c r="G66" s="18"/>
      <c r="H66" s="18"/>
      <c r="I66" s="18"/>
      <c r="J66" s="18"/>
      <c r="K66" s="18"/>
      <c r="L66" s="18"/>
      <c r="M66" s="18"/>
    </row>
    <row r="67" spans="2:17" ht="16.8" thickTop="1" thickBot="1" x14ac:dyDescent="0.35">
      <c r="B67" s="25">
        <v>14</v>
      </c>
      <c r="C67" s="24"/>
      <c r="D67" s="17" t="s">
        <v>32</v>
      </c>
      <c r="E67" s="19" t="s">
        <v>34</v>
      </c>
      <c r="F67" s="47">
        <v>0.1</v>
      </c>
      <c r="G67" s="47">
        <v>7.2</v>
      </c>
      <c r="H67" s="47">
        <v>0.13</v>
      </c>
      <c r="I67" s="47">
        <v>65.72</v>
      </c>
      <c r="J67" s="47"/>
      <c r="K67" s="47"/>
      <c r="L67" s="47">
        <v>40</v>
      </c>
      <c r="M67" s="47">
        <v>0.1</v>
      </c>
      <c r="Q67" s="55"/>
    </row>
    <row r="68" spans="2:17" ht="16.8" thickTop="1" thickBot="1" x14ac:dyDescent="0.35">
      <c r="B68" s="13">
        <v>15</v>
      </c>
      <c r="C68" s="24"/>
      <c r="D68" s="4" t="s">
        <v>118</v>
      </c>
      <c r="E68" s="5" t="s">
        <v>92</v>
      </c>
      <c r="F68" s="48">
        <v>4.6399999999999997</v>
      </c>
      <c r="G68" s="48">
        <v>5.9</v>
      </c>
      <c r="H68" s="48"/>
      <c r="I68" s="48">
        <v>71</v>
      </c>
      <c r="J68" s="48">
        <v>1E-3</v>
      </c>
      <c r="K68" s="48">
        <v>0.14000000000000001</v>
      </c>
      <c r="L68" s="48">
        <v>52</v>
      </c>
      <c r="M68" s="48">
        <v>0.1</v>
      </c>
    </row>
    <row r="69" spans="2:17" ht="16.8" thickTop="1" thickBot="1" x14ac:dyDescent="0.35">
      <c r="B69" s="25">
        <v>255</v>
      </c>
      <c r="C69" s="24"/>
      <c r="D69" s="17" t="s">
        <v>72</v>
      </c>
      <c r="E69" s="19" t="s">
        <v>30</v>
      </c>
      <c r="F69" s="47">
        <v>22.8</v>
      </c>
      <c r="G69" s="47">
        <v>10.199999999999999</v>
      </c>
      <c r="H69" s="47">
        <v>9.4</v>
      </c>
      <c r="I69" s="47">
        <v>219.4</v>
      </c>
      <c r="J69" s="47">
        <v>0.32</v>
      </c>
      <c r="K69" s="47">
        <v>14</v>
      </c>
      <c r="L69" s="47">
        <v>9500</v>
      </c>
      <c r="M69" s="47">
        <v>1.5</v>
      </c>
    </row>
    <row r="70" spans="2:17" ht="16.8" thickTop="1" thickBot="1" x14ac:dyDescent="0.35">
      <c r="B70" s="25">
        <v>304</v>
      </c>
      <c r="C70" s="24"/>
      <c r="D70" s="17" t="s">
        <v>89</v>
      </c>
      <c r="E70" s="19" t="s">
        <v>26</v>
      </c>
      <c r="F70" s="21">
        <v>3.67</v>
      </c>
      <c r="G70" s="21">
        <v>5.42</v>
      </c>
      <c r="H70" s="21">
        <v>36.67</v>
      </c>
      <c r="I70" s="47">
        <v>210.11</v>
      </c>
      <c r="J70" s="47">
        <v>0.03</v>
      </c>
      <c r="K70" s="47"/>
      <c r="L70" s="47">
        <v>27</v>
      </c>
      <c r="M70" s="47">
        <v>0.6</v>
      </c>
    </row>
    <row r="71" spans="2:17" ht="16.8" thickTop="1" thickBot="1" x14ac:dyDescent="0.35">
      <c r="B71" s="25">
        <v>378</v>
      </c>
      <c r="C71" s="24"/>
      <c r="D71" s="17" t="s">
        <v>106</v>
      </c>
      <c r="E71" s="19" t="s">
        <v>28</v>
      </c>
      <c r="F71" s="47">
        <v>2.31</v>
      </c>
      <c r="G71" s="47">
        <v>10.02</v>
      </c>
      <c r="H71" s="47">
        <v>15</v>
      </c>
      <c r="I71" s="47">
        <v>159</v>
      </c>
      <c r="J71" s="47">
        <v>0.03</v>
      </c>
      <c r="K71" s="47">
        <v>0.3</v>
      </c>
      <c r="L71" s="47">
        <v>135</v>
      </c>
      <c r="M71" s="47"/>
    </row>
    <row r="72" spans="2:17" ht="16.8" thickTop="1" thickBot="1" x14ac:dyDescent="0.35">
      <c r="B72" s="25"/>
      <c r="C72" s="24"/>
      <c r="D72" s="17" t="s">
        <v>156</v>
      </c>
      <c r="E72" s="19" t="s">
        <v>167</v>
      </c>
      <c r="F72" s="47">
        <v>1.5</v>
      </c>
      <c r="G72" s="47">
        <v>0.04</v>
      </c>
      <c r="H72" s="47">
        <v>11.36</v>
      </c>
      <c r="I72" s="47">
        <v>52</v>
      </c>
      <c r="J72" s="47"/>
      <c r="K72" s="47">
        <v>0.2</v>
      </c>
      <c r="L72" s="47"/>
      <c r="M72" s="47"/>
    </row>
    <row r="73" spans="2:17" ht="16.8" thickTop="1" thickBot="1" x14ac:dyDescent="0.35">
      <c r="B73" s="25"/>
      <c r="C73" s="24"/>
      <c r="D73" s="17" t="s">
        <v>62</v>
      </c>
      <c r="E73" s="19" t="s">
        <v>71</v>
      </c>
      <c r="F73" s="47">
        <v>5.52</v>
      </c>
      <c r="G73" s="47">
        <v>0.54</v>
      </c>
      <c r="H73" s="47">
        <v>34.799999999999997</v>
      </c>
      <c r="I73" s="47">
        <v>170</v>
      </c>
      <c r="J73" s="47">
        <v>0.08</v>
      </c>
      <c r="K73" s="47"/>
      <c r="L73" s="47"/>
      <c r="M73" s="47"/>
    </row>
    <row r="74" spans="2:17" ht="16.8" thickTop="1" thickBot="1" x14ac:dyDescent="0.35">
      <c r="B74" s="25"/>
      <c r="C74" s="24"/>
      <c r="D74" s="17"/>
      <c r="E74" s="19" t="s">
        <v>157</v>
      </c>
      <c r="F74" s="47">
        <f>SUM(F67:F73)</f>
        <v>40.540000000000006</v>
      </c>
      <c r="G74" s="47">
        <f t="shared" ref="G74:J74" si="12">SUM(G67:G73)</f>
        <v>39.319999999999993</v>
      </c>
      <c r="H74" s="47">
        <f t="shared" si="12"/>
        <v>107.36</v>
      </c>
      <c r="I74" s="47">
        <f t="shared" si="12"/>
        <v>947.23</v>
      </c>
      <c r="J74" s="47">
        <f t="shared" si="12"/>
        <v>0.46100000000000002</v>
      </c>
      <c r="K74" s="47">
        <f t="shared" ref="K74:M74" si="13">SUM(K67:K73)</f>
        <v>14.64</v>
      </c>
      <c r="L74" s="47">
        <f t="shared" si="13"/>
        <v>9754</v>
      </c>
      <c r="M74" s="47">
        <f t="shared" si="13"/>
        <v>2.2999999999999998</v>
      </c>
    </row>
    <row r="75" spans="2:17" ht="16.8" thickTop="1" thickBot="1" x14ac:dyDescent="0.35">
      <c r="B75" s="25"/>
      <c r="C75" s="24" t="s">
        <v>14</v>
      </c>
      <c r="D75" s="16"/>
      <c r="E75" s="16"/>
      <c r="F75" s="47"/>
      <c r="G75" s="47"/>
      <c r="H75" s="47"/>
      <c r="I75" s="47"/>
      <c r="J75" s="47"/>
      <c r="K75" s="47"/>
      <c r="L75" s="47"/>
      <c r="M75" s="47"/>
    </row>
    <row r="76" spans="2:17" ht="16.8" thickTop="1" thickBot="1" x14ac:dyDescent="0.35">
      <c r="B76" s="25">
        <v>71</v>
      </c>
      <c r="C76" s="24"/>
      <c r="D76" s="17" t="s">
        <v>107</v>
      </c>
      <c r="E76" s="19" t="s">
        <v>104</v>
      </c>
      <c r="F76" s="47">
        <v>0.48</v>
      </c>
      <c r="G76" s="47">
        <v>0.06</v>
      </c>
      <c r="H76" s="47">
        <v>1.5</v>
      </c>
      <c r="I76" s="47">
        <v>8.4600000000000009</v>
      </c>
      <c r="J76" s="47">
        <v>0.02</v>
      </c>
      <c r="K76" s="47">
        <v>6</v>
      </c>
      <c r="L76" s="47"/>
      <c r="M76" s="47">
        <v>0.06</v>
      </c>
    </row>
    <row r="77" spans="2:17" ht="16.8" thickTop="1" thickBot="1" x14ac:dyDescent="0.35">
      <c r="B77" s="25">
        <v>102</v>
      </c>
      <c r="C77" s="24"/>
      <c r="D77" s="17" t="s">
        <v>149</v>
      </c>
      <c r="E77" s="19" t="s">
        <v>110</v>
      </c>
      <c r="F77" s="47">
        <v>5.49</v>
      </c>
      <c r="G77" s="47">
        <v>5.27</v>
      </c>
      <c r="H77" s="47">
        <v>16.54</v>
      </c>
      <c r="I77" s="47">
        <v>148.25</v>
      </c>
      <c r="J77" s="47">
        <v>0.12</v>
      </c>
      <c r="K77" s="47">
        <v>4.66</v>
      </c>
      <c r="L77" s="47"/>
      <c r="M77" s="47">
        <v>1.96</v>
      </c>
    </row>
    <row r="78" spans="2:17" ht="16.8" thickTop="1" thickBot="1" x14ac:dyDescent="0.35">
      <c r="B78" s="25">
        <v>290</v>
      </c>
      <c r="C78" s="24"/>
      <c r="D78" s="17" t="s">
        <v>77</v>
      </c>
      <c r="E78" s="19" t="s">
        <v>30</v>
      </c>
      <c r="F78" s="47">
        <v>11.5</v>
      </c>
      <c r="G78" s="47">
        <v>8.57</v>
      </c>
      <c r="H78" s="47">
        <v>2.9</v>
      </c>
      <c r="I78" s="47">
        <v>134.69999999999999</v>
      </c>
      <c r="J78" s="47">
        <v>0.03</v>
      </c>
      <c r="K78" s="47">
        <v>0.1</v>
      </c>
      <c r="L78" s="47">
        <v>22</v>
      </c>
      <c r="M78" s="47">
        <v>0.33</v>
      </c>
    </row>
    <row r="79" spans="2:17" ht="16.8" thickTop="1" thickBot="1" x14ac:dyDescent="0.35">
      <c r="B79" s="25">
        <v>302</v>
      </c>
      <c r="C79" s="24"/>
      <c r="D79" s="17" t="s">
        <v>168</v>
      </c>
      <c r="E79" s="19" t="s">
        <v>26</v>
      </c>
      <c r="F79" s="47">
        <v>6.32</v>
      </c>
      <c r="G79" s="47">
        <v>4.5</v>
      </c>
      <c r="H79" s="47">
        <v>38.85</v>
      </c>
      <c r="I79" s="47">
        <v>221.25</v>
      </c>
      <c r="J79" s="47">
        <v>0.13</v>
      </c>
      <c r="K79" s="47"/>
      <c r="L79" s="47">
        <v>40</v>
      </c>
      <c r="M79" s="47"/>
    </row>
    <row r="80" spans="2:17" ht="16.8" thickTop="1" thickBot="1" x14ac:dyDescent="0.35">
      <c r="B80" s="25">
        <v>345</v>
      </c>
      <c r="C80" s="24"/>
      <c r="D80" s="17" t="s">
        <v>150</v>
      </c>
      <c r="E80" s="19" t="s">
        <v>28</v>
      </c>
      <c r="F80" s="47">
        <v>0.52</v>
      </c>
      <c r="G80" s="47">
        <v>0.18</v>
      </c>
      <c r="H80" s="47">
        <v>24.84</v>
      </c>
      <c r="I80" s="47">
        <v>102.9</v>
      </c>
      <c r="J80" s="47">
        <v>0.02</v>
      </c>
      <c r="K80" s="47">
        <v>59.4</v>
      </c>
      <c r="L80" s="47"/>
      <c r="M80" s="47">
        <v>0.2</v>
      </c>
    </row>
    <row r="81" spans="2:17" ht="16.8" thickTop="1" thickBot="1" x14ac:dyDescent="0.35">
      <c r="B81" s="25"/>
      <c r="C81" s="24"/>
      <c r="D81" s="17" t="s">
        <v>99</v>
      </c>
      <c r="E81" s="19" t="s">
        <v>29</v>
      </c>
      <c r="F81" s="47">
        <v>2.37</v>
      </c>
      <c r="G81" s="47">
        <v>0.3</v>
      </c>
      <c r="H81" s="47">
        <v>14.49</v>
      </c>
      <c r="I81" s="47">
        <v>70.14</v>
      </c>
      <c r="J81" s="47">
        <v>0.03</v>
      </c>
      <c r="K81" s="47"/>
      <c r="L81" s="47"/>
      <c r="M81" s="47">
        <v>0.39</v>
      </c>
    </row>
    <row r="82" spans="2:17" ht="15.6" thickTop="1" thickBot="1" x14ac:dyDescent="0.35">
      <c r="B82" s="25"/>
      <c r="C82" s="26"/>
      <c r="D82" s="17" t="s">
        <v>101</v>
      </c>
      <c r="E82" s="19" t="s">
        <v>29</v>
      </c>
      <c r="F82" s="47">
        <v>1.68</v>
      </c>
      <c r="G82" s="47">
        <v>0.33</v>
      </c>
      <c r="H82" s="47">
        <v>14.82</v>
      </c>
      <c r="I82" s="47">
        <v>68.97</v>
      </c>
      <c r="J82" s="47">
        <v>0.04</v>
      </c>
      <c r="K82" s="47"/>
      <c r="L82" s="47"/>
      <c r="M82" s="47">
        <v>0.27</v>
      </c>
    </row>
    <row r="83" spans="2:17" ht="16.8" thickTop="1" thickBot="1" x14ac:dyDescent="0.35">
      <c r="B83" s="25"/>
      <c r="C83" s="24"/>
      <c r="D83" s="17"/>
      <c r="E83" s="19" t="s">
        <v>139</v>
      </c>
      <c r="F83" s="47">
        <f>SUM(F76:F82)</f>
        <v>28.36</v>
      </c>
      <c r="G83" s="47">
        <f t="shared" ref="G83:J83" si="14">SUM(G76:G82)</f>
        <v>19.209999999999997</v>
      </c>
      <c r="H83" s="47">
        <f t="shared" si="14"/>
        <v>113.94</v>
      </c>
      <c r="I83" s="47">
        <f t="shared" si="14"/>
        <v>754.67</v>
      </c>
      <c r="J83" s="47">
        <f t="shared" si="14"/>
        <v>0.38999999999999996</v>
      </c>
      <c r="K83" s="47">
        <f t="shared" ref="K83:M83" si="15">SUM(K76:K82)</f>
        <v>70.16</v>
      </c>
      <c r="L83" s="47">
        <f t="shared" si="15"/>
        <v>62</v>
      </c>
      <c r="M83" s="47">
        <f t="shared" si="15"/>
        <v>3.2100000000000004</v>
      </c>
    </row>
    <row r="84" spans="2:17" ht="16.8" thickTop="1" thickBot="1" x14ac:dyDescent="0.35">
      <c r="B84" s="25"/>
      <c r="C84" s="24" t="s">
        <v>15</v>
      </c>
      <c r="D84" s="17"/>
      <c r="E84" s="19"/>
      <c r="F84" s="47"/>
      <c r="G84" s="47"/>
      <c r="H84" s="47"/>
      <c r="I84" s="47"/>
      <c r="J84" s="47"/>
      <c r="K84" s="47"/>
      <c r="L84" s="47"/>
      <c r="M84" s="47"/>
    </row>
    <row r="85" spans="2:17" ht="15.6" thickTop="1" thickBot="1" x14ac:dyDescent="0.35">
      <c r="B85" s="25">
        <v>410</v>
      </c>
      <c r="C85" s="26"/>
      <c r="D85" s="17" t="s">
        <v>81</v>
      </c>
      <c r="E85" s="19" t="s">
        <v>37</v>
      </c>
      <c r="F85" s="47">
        <v>9.2200000000000006</v>
      </c>
      <c r="G85" s="47">
        <v>5.48</v>
      </c>
      <c r="H85" s="47">
        <v>29.18</v>
      </c>
      <c r="I85" s="47">
        <v>202</v>
      </c>
      <c r="J85" s="47">
        <v>0.06</v>
      </c>
      <c r="K85" s="47">
        <v>0.2</v>
      </c>
      <c r="L85" s="47">
        <v>34</v>
      </c>
      <c r="M85" s="47"/>
    </row>
    <row r="86" spans="2:17" ht="16.8" thickTop="1" thickBot="1" x14ac:dyDescent="0.35">
      <c r="B86" s="25">
        <v>389</v>
      </c>
      <c r="C86" s="24"/>
      <c r="D86" s="17" t="s">
        <v>174</v>
      </c>
      <c r="E86" s="19" t="s">
        <v>28</v>
      </c>
      <c r="F86" s="47">
        <v>1</v>
      </c>
      <c r="G86" s="47">
        <v>0.2</v>
      </c>
      <c r="H86" s="47">
        <v>20.2</v>
      </c>
      <c r="I86" s="47">
        <v>86.6</v>
      </c>
      <c r="J86" s="47">
        <v>0.02</v>
      </c>
      <c r="K86" s="47">
        <v>4</v>
      </c>
      <c r="L86" s="47"/>
      <c r="M86" s="47"/>
    </row>
    <row r="87" spans="2:17" ht="16.8" thickTop="1" thickBot="1" x14ac:dyDescent="0.35">
      <c r="B87" s="25"/>
      <c r="C87" s="24"/>
      <c r="D87" s="17"/>
      <c r="E87" s="19" t="s">
        <v>137</v>
      </c>
      <c r="F87" s="47">
        <f>SUM(F85:F86)</f>
        <v>10.220000000000001</v>
      </c>
      <c r="G87" s="47">
        <f t="shared" ref="G87:J87" si="16">SUM(G85:G86)</f>
        <v>5.6800000000000006</v>
      </c>
      <c r="H87" s="47">
        <f t="shared" si="16"/>
        <v>49.379999999999995</v>
      </c>
      <c r="I87" s="47">
        <f t="shared" si="16"/>
        <v>288.60000000000002</v>
      </c>
      <c r="J87" s="47">
        <f t="shared" si="16"/>
        <v>0.08</v>
      </c>
      <c r="K87" s="47">
        <f t="shared" ref="K87:M87" si="17">SUM(K85:K86)</f>
        <v>4.2</v>
      </c>
      <c r="L87" s="47">
        <f t="shared" si="17"/>
        <v>34</v>
      </c>
      <c r="M87" s="47">
        <f t="shared" si="17"/>
        <v>0</v>
      </c>
    </row>
    <row r="88" spans="2:17" ht="32.4" thickTop="1" thickBot="1" x14ac:dyDescent="0.35">
      <c r="B88" s="28"/>
      <c r="C88" s="27" t="s">
        <v>40</v>
      </c>
      <c r="D88" s="20"/>
      <c r="E88" s="20"/>
      <c r="F88" s="23">
        <f>F74+F83+F87</f>
        <v>79.12</v>
      </c>
      <c r="G88" s="23">
        <f t="shared" ref="G88:J88" si="18">G74+G83+G87</f>
        <v>64.209999999999994</v>
      </c>
      <c r="H88" s="23">
        <f t="shared" si="18"/>
        <v>270.68</v>
      </c>
      <c r="I88" s="23">
        <f t="shared" si="18"/>
        <v>1990.5</v>
      </c>
      <c r="J88" s="23">
        <f t="shared" si="18"/>
        <v>0.93099999999999994</v>
      </c>
      <c r="K88" s="23">
        <f t="shared" ref="K88:M88" si="19">K74+K83+K87</f>
        <v>89</v>
      </c>
      <c r="L88" s="23">
        <f t="shared" si="19"/>
        <v>9850</v>
      </c>
      <c r="M88" s="23">
        <f t="shared" si="19"/>
        <v>5.51</v>
      </c>
    </row>
    <row r="89" spans="2:17" ht="16.8" thickTop="1" thickBot="1" x14ac:dyDescent="0.35">
      <c r="B89" s="25"/>
      <c r="C89" s="24" t="s">
        <v>42</v>
      </c>
      <c r="D89" s="16"/>
      <c r="E89" s="16"/>
      <c r="F89" s="18"/>
      <c r="G89" s="18"/>
      <c r="H89" s="18"/>
      <c r="I89" s="18"/>
      <c r="J89" s="18"/>
      <c r="K89" s="18"/>
      <c r="L89" s="18"/>
      <c r="M89" s="18"/>
    </row>
    <row r="90" spans="2:17" ht="16.8" thickTop="1" thickBot="1" x14ac:dyDescent="0.35">
      <c r="B90" s="25"/>
      <c r="C90" s="24" t="s">
        <v>13</v>
      </c>
      <c r="D90" s="16"/>
      <c r="E90" s="16"/>
      <c r="F90" s="18"/>
      <c r="G90" s="18"/>
      <c r="H90" s="18"/>
      <c r="I90" s="18"/>
      <c r="J90" s="18"/>
      <c r="K90" s="18"/>
      <c r="L90" s="18"/>
      <c r="M90" s="18"/>
    </row>
    <row r="91" spans="2:17" ht="16.8" thickTop="1" thickBot="1" x14ac:dyDescent="0.35">
      <c r="B91" s="25">
        <v>14</v>
      </c>
      <c r="C91" s="24"/>
      <c r="D91" s="17" t="s">
        <v>32</v>
      </c>
      <c r="E91" s="19" t="s">
        <v>34</v>
      </c>
      <c r="F91" s="47">
        <v>0.1</v>
      </c>
      <c r="G91" s="47">
        <v>7.2</v>
      </c>
      <c r="H91" s="47">
        <v>0.13</v>
      </c>
      <c r="I91" s="47">
        <v>65.72</v>
      </c>
      <c r="J91" s="47"/>
      <c r="K91" s="47"/>
      <c r="L91" s="47">
        <v>40</v>
      </c>
      <c r="M91" s="47">
        <v>0.1</v>
      </c>
      <c r="Q91" s="55"/>
    </row>
    <row r="92" spans="2:17" ht="16.8" thickTop="1" thickBot="1" x14ac:dyDescent="0.35">
      <c r="B92" s="13">
        <v>15</v>
      </c>
      <c r="C92" s="24"/>
      <c r="D92" s="4" t="s">
        <v>33</v>
      </c>
      <c r="E92" s="5" t="s">
        <v>92</v>
      </c>
      <c r="F92" s="48">
        <v>4.6399999999999997</v>
      </c>
      <c r="G92" s="48">
        <v>5.9</v>
      </c>
      <c r="H92" s="48"/>
      <c r="I92" s="48">
        <v>71.66</v>
      </c>
      <c r="J92" s="48">
        <v>0.01</v>
      </c>
      <c r="K92" s="48">
        <v>0.14000000000000001</v>
      </c>
      <c r="L92" s="48">
        <v>52</v>
      </c>
      <c r="M92" s="48">
        <v>0.1</v>
      </c>
    </row>
    <row r="93" spans="2:17" ht="16.8" thickTop="1" thickBot="1" x14ac:dyDescent="0.35">
      <c r="B93" s="25"/>
      <c r="C93" s="24"/>
      <c r="D93" s="17" t="s">
        <v>169</v>
      </c>
      <c r="E93" s="19" t="s">
        <v>37</v>
      </c>
      <c r="F93" s="47">
        <v>5.13</v>
      </c>
      <c r="G93" s="47">
        <v>1.88</v>
      </c>
      <c r="H93" s="47">
        <v>7.38</v>
      </c>
      <c r="I93" s="47">
        <v>66.88</v>
      </c>
      <c r="J93" s="47">
        <v>0.04</v>
      </c>
      <c r="K93" s="47">
        <v>0.75</v>
      </c>
      <c r="L93" s="47">
        <v>12.5</v>
      </c>
      <c r="M93" s="47"/>
    </row>
    <row r="94" spans="2:17" ht="16.8" thickTop="1" thickBot="1" x14ac:dyDescent="0.35">
      <c r="B94" s="25">
        <v>183</v>
      </c>
      <c r="C94" s="24"/>
      <c r="D94" s="17" t="s">
        <v>123</v>
      </c>
      <c r="E94" s="49" t="s">
        <v>31</v>
      </c>
      <c r="F94" s="47">
        <v>6</v>
      </c>
      <c r="G94" s="47">
        <v>6.8</v>
      </c>
      <c r="H94" s="47">
        <v>29.2</v>
      </c>
      <c r="I94" s="47">
        <v>202</v>
      </c>
      <c r="J94" s="47">
        <v>0.16</v>
      </c>
      <c r="K94" s="47"/>
      <c r="L94" s="47"/>
      <c r="M94" s="47">
        <v>1.8</v>
      </c>
    </row>
    <row r="95" spans="2:17" ht="16.8" thickTop="1" thickBot="1" x14ac:dyDescent="0.35">
      <c r="B95" s="25">
        <v>382</v>
      </c>
      <c r="C95" s="24"/>
      <c r="D95" s="17" t="s">
        <v>61</v>
      </c>
      <c r="E95" s="19" t="s">
        <v>28</v>
      </c>
      <c r="F95" s="47">
        <v>3.78</v>
      </c>
      <c r="G95" s="47">
        <v>0.67</v>
      </c>
      <c r="H95" s="47">
        <v>26</v>
      </c>
      <c r="I95" s="47">
        <v>125.11</v>
      </c>
      <c r="J95" s="47">
        <v>0.02</v>
      </c>
      <c r="K95" s="47">
        <v>1.33</v>
      </c>
      <c r="L95" s="47"/>
      <c r="M95" s="47"/>
    </row>
    <row r="96" spans="2:17" ht="16.8" thickTop="1" thickBot="1" x14ac:dyDescent="0.35">
      <c r="B96" s="25"/>
      <c r="C96" s="24"/>
      <c r="D96" s="17" t="s">
        <v>62</v>
      </c>
      <c r="E96" s="19" t="s">
        <v>71</v>
      </c>
      <c r="F96" s="47">
        <v>5.52</v>
      </c>
      <c r="G96" s="47">
        <v>0.54</v>
      </c>
      <c r="H96" s="47">
        <v>34.799999999999997</v>
      </c>
      <c r="I96" s="47">
        <v>170</v>
      </c>
      <c r="J96" s="47">
        <v>0.08</v>
      </c>
      <c r="K96" s="47"/>
      <c r="L96" s="47"/>
      <c r="M96" s="47"/>
    </row>
    <row r="97" spans="2:13" ht="16.8" thickTop="1" thickBot="1" x14ac:dyDescent="0.35">
      <c r="B97" s="25"/>
      <c r="C97" s="24"/>
      <c r="D97" s="17"/>
      <c r="E97" s="19" t="s">
        <v>190</v>
      </c>
      <c r="F97" s="47">
        <f>SUM(F91:F96)</f>
        <v>25.169999999999998</v>
      </c>
      <c r="G97" s="47">
        <f t="shared" ref="G97:J97" si="20">SUM(G91:G96)</f>
        <v>22.990000000000002</v>
      </c>
      <c r="H97" s="47">
        <f t="shared" si="20"/>
        <v>97.509999999999991</v>
      </c>
      <c r="I97" s="47">
        <f>SUM(I91:I96)</f>
        <v>701.37</v>
      </c>
      <c r="J97" s="47">
        <f t="shared" si="20"/>
        <v>0.31</v>
      </c>
      <c r="K97" s="47">
        <f t="shared" ref="K97:M97" si="21">SUM(K91:K96)</f>
        <v>2.2200000000000002</v>
      </c>
      <c r="L97" s="47">
        <f t="shared" si="21"/>
        <v>104.5</v>
      </c>
      <c r="M97" s="47">
        <f t="shared" si="21"/>
        <v>2</v>
      </c>
    </row>
    <row r="98" spans="2:13" ht="16.8" thickTop="1" thickBot="1" x14ac:dyDescent="0.35">
      <c r="B98" s="25"/>
      <c r="C98" s="24" t="s">
        <v>14</v>
      </c>
      <c r="D98" s="16"/>
      <c r="E98" s="16"/>
      <c r="F98" s="47"/>
      <c r="G98" s="47"/>
      <c r="H98" s="47"/>
      <c r="I98" s="47"/>
      <c r="J98" s="47"/>
      <c r="K98" s="47"/>
      <c r="L98" s="47"/>
      <c r="M98" s="47"/>
    </row>
    <row r="99" spans="2:13" ht="16.8" thickTop="1" thickBot="1" x14ac:dyDescent="0.35">
      <c r="B99" s="25">
        <v>24</v>
      </c>
      <c r="C99" s="24"/>
      <c r="D99" s="17" t="s">
        <v>170</v>
      </c>
      <c r="E99" s="19" t="s">
        <v>36</v>
      </c>
      <c r="F99" s="47">
        <v>0.72</v>
      </c>
      <c r="G99" s="47">
        <v>4.556</v>
      </c>
      <c r="H99" s="47">
        <v>2.74</v>
      </c>
      <c r="I99" s="47">
        <v>53.03</v>
      </c>
      <c r="J99" s="47">
        <v>0.03</v>
      </c>
      <c r="K99" s="47">
        <v>13.54</v>
      </c>
      <c r="L99" s="47"/>
      <c r="M99" s="47">
        <v>2.36</v>
      </c>
    </row>
    <row r="100" spans="2:13" ht="16.8" thickTop="1" thickBot="1" x14ac:dyDescent="0.35">
      <c r="B100" s="25">
        <v>106</v>
      </c>
      <c r="C100" s="24"/>
      <c r="D100" s="17" t="s">
        <v>124</v>
      </c>
      <c r="E100" s="19" t="s">
        <v>125</v>
      </c>
      <c r="F100" s="47">
        <v>2.2000000000000002</v>
      </c>
      <c r="G100" s="47">
        <v>2.78</v>
      </c>
      <c r="H100" s="47">
        <v>15.39</v>
      </c>
      <c r="I100" s="47">
        <v>128.62</v>
      </c>
      <c r="J100" s="47">
        <v>0.09</v>
      </c>
      <c r="K100" s="47">
        <v>5.5</v>
      </c>
      <c r="L100" s="47">
        <v>12</v>
      </c>
      <c r="M100" s="47">
        <v>0.7</v>
      </c>
    </row>
    <row r="101" spans="2:13" ht="16.8" thickTop="1" thickBot="1" x14ac:dyDescent="0.35">
      <c r="B101" s="25">
        <v>279</v>
      </c>
      <c r="C101" s="24"/>
      <c r="D101" s="17" t="s">
        <v>38</v>
      </c>
      <c r="E101" s="19" t="s">
        <v>39</v>
      </c>
      <c r="F101" s="47">
        <v>8.32</v>
      </c>
      <c r="G101" s="47">
        <v>6.02</v>
      </c>
      <c r="H101" s="47">
        <v>10.06</v>
      </c>
      <c r="I101" s="47">
        <v>128</v>
      </c>
      <c r="J101" s="47">
        <v>0.05</v>
      </c>
      <c r="K101" s="47">
        <v>0.71</v>
      </c>
      <c r="L101" s="47">
        <v>35.06</v>
      </c>
      <c r="M101" s="47">
        <v>0.4</v>
      </c>
    </row>
    <row r="102" spans="2:13" ht="16.8" thickTop="1" thickBot="1" x14ac:dyDescent="0.35">
      <c r="B102" s="25">
        <v>199</v>
      </c>
      <c r="C102" s="24"/>
      <c r="D102" s="17" t="s">
        <v>171</v>
      </c>
      <c r="E102" s="19" t="s">
        <v>26</v>
      </c>
      <c r="F102" s="47">
        <v>13.64</v>
      </c>
      <c r="G102" s="47">
        <v>6.86</v>
      </c>
      <c r="H102" s="47">
        <v>35.03</v>
      </c>
      <c r="I102" s="47">
        <v>255</v>
      </c>
      <c r="J102" s="47">
        <v>0.53</v>
      </c>
      <c r="K102" s="47"/>
      <c r="L102" s="47">
        <v>30</v>
      </c>
      <c r="M102" s="47"/>
    </row>
    <row r="103" spans="2:13" ht="16.8" thickTop="1" thickBot="1" x14ac:dyDescent="0.35">
      <c r="B103" s="25">
        <v>388</v>
      </c>
      <c r="C103" s="24"/>
      <c r="D103" s="17" t="s">
        <v>35</v>
      </c>
      <c r="E103" s="19" t="s">
        <v>28</v>
      </c>
      <c r="F103" s="47">
        <v>0.4</v>
      </c>
      <c r="G103" s="47">
        <v>0.27</v>
      </c>
      <c r="H103" s="47">
        <v>17.2</v>
      </c>
      <c r="I103" s="47">
        <v>72.8</v>
      </c>
      <c r="J103" s="47">
        <v>0.01</v>
      </c>
      <c r="K103" s="47">
        <v>100</v>
      </c>
      <c r="L103" s="47"/>
      <c r="M103" s="47"/>
    </row>
    <row r="104" spans="2:13" ht="16.8" thickTop="1" thickBot="1" x14ac:dyDescent="0.35">
      <c r="B104" s="25"/>
      <c r="C104" s="24"/>
      <c r="D104" s="17" t="s">
        <v>99</v>
      </c>
      <c r="E104" s="19" t="s">
        <v>29</v>
      </c>
      <c r="F104" s="47">
        <v>2.37</v>
      </c>
      <c r="G104" s="47">
        <v>0.3</v>
      </c>
      <c r="H104" s="47">
        <v>14.49</v>
      </c>
      <c r="I104" s="47">
        <v>70.14</v>
      </c>
      <c r="J104" s="47">
        <v>0.03</v>
      </c>
      <c r="K104" s="47"/>
      <c r="L104" s="47"/>
      <c r="M104" s="47">
        <v>0.39</v>
      </c>
    </row>
    <row r="105" spans="2:13" ht="15.6" thickTop="1" thickBot="1" x14ac:dyDescent="0.35">
      <c r="B105" s="25"/>
      <c r="C105" s="26"/>
      <c r="D105" s="17" t="s">
        <v>101</v>
      </c>
      <c r="E105" s="19" t="s">
        <v>29</v>
      </c>
      <c r="F105" s="47">
        <v>1.68</v>
      </c>
      <c r="G105" s="47">
        <v>0.33</v>
      </c>
      <c r="H105" s="47">
        <v>14.82</v>
      </c>
      <c r="I105" s="47">
        <v>68.97</v>
      </c>
      <c r="J105" s="47">
        <v>0.04</v>
      </c>
      <c r="K105" s="47"/>
      <c r="L105" s="47"/>
      <c r="M105" s="47">
        <v>0.27</v>
      </c>
    </row>
    <row r="106" spans="2:13" ht="15.6" thickTop="1" thickBot="1" x14ac:dyDescent="0.35">
      <c r="B106" s="25"/>
      <c r="C106" s="26"/>
      <c r="D106" s="17"/>
      <c r="E106" s="19" t="s">
        <v>151</v>
      </c>
      <c r="F106" s="47">
        <f>SUM(F99:F105)</f>
        <v>29.330000000000002</v>
      </c>
      <c r="G106" s="47">
        <f t="shared" ref="G106:J106" si="22">SUM(G99:G105)</f>
        <v>21.116</v>
      </c>
      <c r="H106" s="47">
        <f t="shared" si="22"/>
        <v>109.72999999999999</v>
      </c>
      <c r="I106" s="47">
        <f t="shared" si="22"/>
        <v>776.56</v>
      </c>
      <c r="J106" s="47">
        <f t="shared" si="22"/>
        <v>0.78</v>
      </c>
      <c r="K106" s="47">
        <f t="shared" ref="K106:M106" si="23">SUM(K99:K105)</f>
        <v>119.75</v>
      </c>
      <c r="L106" s="47">
        <f t="shared" si="23"/>
        <v>77.06</v>
      </c>
      <c r="M106" s="47">
        <f t="shared" si="23"/>
        <v>4.1199999999999992</v>
      </c>
    </row>
    <row r="107" spans="2:13" ht="16.8" thickTop="1" thickBot="1" x14ac:dyDescent="0.35">
      <c r="B107" s="25"/>
      <c r="C107" s="24" t="s">
        <v>15</v>
      </c>
      <c r="D107" s="16"/>
      <c r="E107" s="16"/>
      <c r="F107" s="47"/>
      <c r="G107" s="47"/>
      <c r="H107" s="47"/>
      <c r="I107" s="47"/>
      <c r="J107" s="47"/>
      <c r="K107" s="47"/>
      <c r="L107" s="47"/>
      <c r="M107" s="47"/>
    </row>
    <row r="108" spans="2:13" ht="16.8" thickTop="1" thickBot="1" x14ac:dyDescent="0.35">
      <c r="B108" s="25">
        <v>420</v>
      </c>
      <c r="C108" s="24"/>
      <c r="D108" s="17" t="s">
        <v>115</v>
      </c>
      <c r="E108" s="19" t="s">
        <v>37</v>
      </c>
      <c r="F108" s="47">
        <v>9.6</v>
      </c>
      <c r="G108" s="47">
        <v>13.84</v>
      </c>
      <c r="H108" s="47">
        <v>26.9</v>
      </c>
      <c r="I108" s="47">
        <v>271</v>
      </c>
      <c r="J108" s="47">
        <v>0.14000000000000001</v>
      </c>
      <c r="K108" s="47"/>
      <c r="L108" s="47">
        <v>7.5</v>
      </c>
      <c r="M108" s="47">
        <v>19</v>
      </c>
    </row>
    <row r="109" spans="2:13" ht="15.6" thickTop="1" thickBot="1" x14ac:dyDescent="0.35">
      <c r="B109" s="25">
        <v>386</v>
      </c>
      <c r="C109" s="26"/>
      <c r="D109" s="17" t="s">
        <v>164</v>
      </c>
      <c r="E109" s="19" t="s">
        <v>28</v>
      </c>
      <c r="F109" s="47">
        <v>5.81</v>
      </c>
      <c r="G109" s="47">
        <v>6.4</v>
      </c>
      <c r="H109" s="47">
        <v>8</v>
      </c>
      <c r="I109" s="47">
        <v>118</v>
      </c>
      <c r="J109" s="47">
        <v>0.06</v>
      </c>
      <c r="K109" s="47">
        <v>1.4</v>
      </c>
      <c r="L109" s="47">
        <v>40</v>
      </c>
      <c r="M109" s="47"/>
    </row>
    <row r="110" spans="2:13" ht="16.8" thickTop="1" thickBot="1" x14ac:dyDescent="0.35">
      <c r="B110" s="25"/>
      <c r="C110" s="24"/>
      <c r="D110" s="17"/>
      <c r="E110" s="19" t="s">
        <v>137</v>
      </c>
      <c r="F110" s="47">
        <f>SUM(F108:F109)</f>
        <v>15.41</v>
      </c>
      <c r="G110" s="47">
        <f t="shared" ref="G110:J110" si="24">SUM(G108:G109)</f>
        <v>20.240000000000002</v>
      </c>
      <c r="H110" s="47">
        <f t="shared" si="24"/>
        <v>34.9</v>
      </c>
      <c r="I110" s="47">
        <f t="shared" si="24"/>
        <v>389</v>
      </c>
      <c r="J110" s="47">
        <f t="shared" si="24"/>
        <v>0.2</v>
      </c>
      <c r="K110" s="47">
        <f t="shared" ref="K110:M110" si="25">SUM(K108:K109)</f>
        <v>1.4</v>
      </c>
      <c r="L110" s="47">
        <f t="shared" si="25"/>
        <v>47.5</v>
      </c>
      <c r="M110" s="47">
        <f t="shared" si="25"/>
        <v>19</v>
      </c>
    </row>
    <row r="111" spans="2:13" ht="32.4" thickTop="1" thickBot="1" x14ac:dyDescent="0.35">
      <c r="B111" s="28"/>
      <c r="C111" s="27" t="s">
        <v>43</v>
      </c>
      <c r="D111" s="20"/>
      <c r="E111" s="20"/>
      <c r="F111" s="23">
        <f>F97+F106+F110</f>
        <v>69.91</v>
      </c>
      <c r="G111" s="23">
        <f t="shared" ref="G111:I111" si="26">G97+G106+G110</f>
        <v>64.346000000000004</v>
      </c>
      <c r="H111" s="23">
        <f t="shared" si="26"/>
        <v>242.14</v>
      </c>
      <c r="I111" s="23">
        <f t="shared" si="26"/>
        <v>1866.9299999999998</v>
      </c>
      <c r="J111" s="23">
        <f>J97+J106+J110</f>
        <v>1.29</v>
      </c>
      <c r="K111" s="23">
        <f t="shared" ref="K111:M111" si="27">K97+K106+K110</f>
        <v>123.37</v>
      </c>
      <c r="L111" s="23">
        <f t="shared" si="27"/>
        <v>229.06</v>
      </c>
      <c r="M111" s="23">
        <f t="shared" si="27"/>
        <v>25.119999999999997</v>
      </c>
    </row>
    <row r="112" spans="2:13" ht="16.8" thickTop="1" thickBot="1" x14ac:dyDescent="0.35">
      <c r="B112" s="25"/>
      <c r="C112" s="24" t="s">
        <v>44</v>
      </c>
      <c r="D112" s="16"/>
      <c r="E112" s="16"/>
      <c r="F112" s="18"/>
      <c r="G112" s="18"/>
      <c r="H112" s="18"/>
      <c r="I112" s="18"/>
      <c r="J112" s="18"/>
      <c r="K112" s="18"/>
      <c r="L112" s="18"/>
      <c r="M112" s="18"/>
    </row>
    <row r="113" spans="2:17" ht="16.8" thickTop="1" thickBot="1" x14ac:dyDescent="0.35">
      <c r="B113" s="25"/>
      <c r="C113" s="24" t="s">
        <v>13</v>
      </c>
      <c r="D113" s="16"/>
      <c r="E113" s="16"/>
      <c r="F113" s="18"/>
      <c r="G113" s="18"/>
      <c r="H113" s="18"/>
      <c r="I113" s="18"/>
      <c r="J113" s="18"/>
      <c r="K113" s="18"/>
      <c r="L113" s="18"/>
      <c r="M113" s="18"/>
    </row>
    <row r="114" spans="2:17" ht="16.8" thickTop="1" thickBot="1" x14ac:dyDescent="0.35">
      <c r="B114" s="25">
        <v>14</v>
      </c>
      <c r="C114" s="24"/>
      <c r="D114" s="17" t="s">
        <v>32</v>
      </c>
      <c r="E114" s="19" t="s">
        <v>34</v>
      </c>
      <c r="F114" s="47">
        <v>0.1</v>
      </c>
      <c r="G114" s="47">
        <v>7.2</v>
      </c>
      <c r="H114" s="47">
        <v>0.13</v>
      </c>
      <c r="I114" s="47">
        <v>65.72</v>
      </c>
      <c r="J114" s="47"/>
      <c r="K114" s="47"/>
      <c r="L114" s="47">
        <v>40</v>
      </c>
      <c r="M114" s="47">
        <v>0.1</v>
      </c>
      <c r="Q114" s="55"/>
    </row>
    <row r="115" spans="2:17" ht="16.8" thickTop="1" thickBot="1" x14ac:dyDescent="0.35">
      <c r="B115" s="25">
        <v>227</v>
      </c>
      <c r="C115" s="24"/>
      <c r="D115" s="17" t="s">
        <v>172</v>
      </c>
      <c r="E115" s="19" t="s">
        <v>36</v>
      </c>
      <c r="F115" s="47">
        <v>14.26</v>
      </c>
      <c r="G115" s="47">
        <v>7.32</v>
      </c>
      <c r="H115" s="47">
        <v>0.69</v>
      </c>
      <c r="I115" s="47">
        <v>126</v>
      </c>
      <c r="J115" s="47">
        <v>0.05</v>
      </c>
      <c r="K115" s="47">
        <v>0.02</v>
      </c>
      <c r="L115" s="47">
        <v>17.350000000000001</v>
      </c>
      <c r="M115" s="47"/>
    </row>
    <row r="116" spans="2:17" ht="16.8" thickTop="1" thickBot="1" x14ac:dyDescent="0.35">
      <c r="B116" s="25">
        <v>312</v>
      </c>
      <c r="C116" s="24"/>
      <c r="D116" s="17" t="s">
        <v>130</v>
      </c>
      <c r="E116" s="19" t="s">
        <v>26</v>
      </c>
      <c r="F116" s="47">
        <v>3.08</v>
      </c>
      <c r="G116" s="47">
        <v>2.33</v>
      </c>
      <c r="H116" s="47">
        <v>19.13</v>
      </c>
      <c r="I116" s="47">
        <v>109.73</v>
      </c>
      <c r="J116" s="47">
        <v>1.1599999999999999</v>
      </c>
      <c r="K116" s="47">
        <v>3.75</v>
      </c>
      <c r="L116" s="47">
        <v>33.15</v>
      </c>
      <c r="M116" s="47">
        <v>0.15</v>
      </c>
    </row>
    <row r="117" spans="2:17" ht="16.8" thickTop="1" thickBot="1" x14ac:dyDescent="0.35">
      <c r="B117" s="18">
        <v>379</v>
      </c>
      <c r="C117" s="24"/>
      <c r="D117" s="17" t="s">
        <v>66</v>
      </c>
      <c r="E117" s="19" t="s">
        <v>28</v>
      </c>
      <c r="F117" s="47">
        <v>3.17</v>
      </c>
      <c r="G117" s="47">
        <v>2.68</v>
      </c>
      <c r="H117" s="47">
        <v>15.95</v>
      </c>
      <c r="I117" s="47">
        <v>100.6</v>
      </c>
      <c r="J117" s="47">
        <v>0.02</v>
      </c>
      <c r="K117" s="47">
        <v>0.38</v>
      </c>
      <c r="L117" s="47">
        <v>20</v>
      </c>
      <c r="M117" s="47"/>
    </row>
    <row r="118" spans="2:17" ht="16.8" thickTop="1" thickBot="1" x14ac:dyDescent="0.35">
      <c r="B118" s="18">
        <v>338</v>
      </c>
      <c r="C118" s="24"/>
      <c r="D118" s="17" t="s">
        <v>189</v>
      </c>
      <c r="E118" s="19" t="s">
        <v>37</v>
      </c>
      <c r="F118" s="47">
        <v>0.6</v>
      </c>
      <c r="G118" s="47">
        <v>0.46</v>
      </c>
      <c r="H118" s="47">
        <v>15.46</v>
      </c>
      <c r="I118" s="47">
        <v>68.260000000000005</v>
      </c>
      <c r="J118" s="47">
        <v>0.04</v>
      </c>
      <c r="K118" s="47">
        <v>7.5</v>
      </c>
      <c r="L118" s="47"/>
      <c r="M118" s="47">
        <v>0.06</v>
      </c>
    </row>
    <row r="119" spans="2:17" ht="16.8" thickTop="1" thickBot="1" x14ac:dyDescent="0.35">
      <c r="B119" s="25"/>
      <c r="C119" s="24"/>
      <c r="D119" s="17" t="s">
        <v>62</v>
      </c>
      <c r="E119" s="19" t="s">
        <v>71</v>
      </c>
      <c r="F119" s="47">
        <v>5.52</v>
      </c>
      <c r="G119" s="47">
        <v>0.54</v>
      </c>
      <c r="H119" s="47">
        <v>34.799999999999997</v>
      </c>
      <c r="I119" s="47">
        <v>170</v>
      </c>
      <c r="J119" s="47">
        <v>0.08</v>
      </c>
      <c r="K119" s="47"/>
      <c r="L119" s="47"/>
      <c r="M119" s="47"/>
    </row>
    <row r="120" spans="2:17" ht="16.8" thickTop="1" thickBot="1" x14ac:dyDescent="0.35">
      <c r="B120" s="25"/>
      <c r="C120" s="24"/>
      <c r="D120" s="17"/>
      <c r="E120" s="19" t="s">
        <v>192</v>
      </c>
      <c r="F120" s="47">
        <f t="shared" ref="F120:M120" si="28">SUM(F114:F119)</f>
        <v>26.73</v>
      </c>
      <c r="G120" s="47">
        <f t="shared" si="28"/>
        <v>20.53</v>
      </c>
      <c r="H120" s="47">
        <f t="shared" si="28"/>
        <v>86.16</v>
      </c>
      <c r="I120" s="47">
        <f t="shared" si="28"/>
        <v>640.30999999999995</v>
      </c>
      <c r="J120" s="47">
        <f t="shared" si="28"/>
        <v>1.35</v>
      </c>
      <c r="K120" s="47">
        <f t="shared" si="28"/>
        <v>11.65</v>
      </c>
      <c r="L120" s="47">
        <f t="shared" si="28"/>
        <v>110.5</v>
      </c>
      <c r="M120" s="47">
        <f t="shared" si="28"/>
        <v>0.31</v>
      </c>
    </row>
    <row r="121" spans="2:17" ht="16.8" thickTop="1" thickBot="1" x14ac:dyDescent="0.35">
      <c r="B121" s="25"/>
      <c r="C121" s="24" t="s">
        <v>14</v>
      </c>
      <c r="D121" s="16"/>
      <c r="E121" s="16"/>
      <c r="F121" s="47"/>
      <c r="G121" s="47"/>
      <c r="H121" s="47"/>
      <c r="I121" s="47"/>
      <c r="J121" s="47"/>
      <c r="K121" s="47"/>
      <c r="L121" s="47"/>
      <c r="M121" s="47"/>
    </row>
    <row r="122" spans="2:17" ht="16.8" thickTop="1" thickBot="1" x14ac:dyDescent="0.35">
      <c r="B122" s="25">
        <v>45</v>
      </c>
      <c r="C122" s="24"/>
      <c r="D122" s="17" t="s">
        <v>131</v>
      </c>
      <c r="E122" s="19" t="s">
        <v>36</v>
      </c>
      <c r="F122" s="47">
        <v>1.0049999999999999</v>
      </c>
      <c r="G122" s="47">
        <v>4.5599999999999996</v>
      </c>
      <c r="H122" s="47">
        <v>6.39</v>
      </c>
      <c r="I122" s="47">
        <v>70.59</v>
      </c>
      <c r="J122" s="47">
        <v>1.4999999999999999E-2</v>
      </c>
      <c r="K122" s="47">
        <v>18.329999999999998</v>
      </c>
      <c r="L122" s="47"/>
      <c r="M122" s="47">
        <v>1.74</v>
      </c>
    </row>
    <row r="123" spans="2:17" ht="16.8" thickTop="1" thickBot="1" x14ac:dyDescent="0.35">
      <c r="B123" s="25">
        <v>104</v>
      </c>
      <c r="C123" s="24"/>
      <c r="D123" s="17" t="s">
        <v>173</v>
      </c>
      <c r="E123" s="19" t="s">
        <v>132</v>
      </c>
      <c r="F123" s="47">
        <v>2.2000000000000002</v>
      </c>
      <c r="G123" s="47">
        <v>2.78</v>
      </c>
      <c r="H123" s="47">
        <v>15.39</v>
      </c>
      <c r="I123" s="47">
        <v>106</v>
      </c>
      <c r="J123" s="47">
        <v>0.01</v>
      </c>
      <c r="K123" s="47">
        <v>8.86</v>
      </c>
      <c r="L123" s="47"/>
      <c r="M123" s="47"/>
    </row>
    <row r="124" spans="2:17" ht="16.8" thickTop="1" thickBot="1" x14ac:dyDescent="0.35">
      <c r="B124" s="25">
        <v>291</v>
      </c>
      <c r="C124" s="24"/>
      <c r="D124" s="17" t="s">
        <v>68</v>
      </c>
      <c r="E124" s="19" t="s">
        <v>69</v>
      </c>
      <c r="F124" s="47">
        <v>19.07</v>
      </c>
      <c r="G124" s="47">
        <v>11.78</v>
      </c>
      <c r="H124" s="47">
        <v>40.200000000000003</v>
      </c>
      <c r="I124" s="47">
        <v>343.5</v>
      </c>
      <c r="J124" s="47">
        <v>0.08</v>
      </c>
      <c r="K124" s="47">
        <v>4.5199999999999996</v>
      </c>
      <c r="L124" s="47">
        <v>14.6</v>
      </c>
      <c r="M124" s="47"/>
    </row>
    <row r="125" spans="2:17" ht="16.8" thickTop="1" thickBot="1" x14ac:dyDescent="0.35">
      <c r="B125" s="25">
        <v>352</v>
      </c>
      <c r="C125" s="24"/>
      <c r="D125" s="17" t="s">
        <v>93</v>
      </c>
      <c r="E125" s="19" t="s">
        <v>28</v>
      </c>
      <c r="F125" s="47">
        <v>0.24</v>
      </c>
      <c r="G125" s="47">
        <v>0.12</v>
      </c>
      <c r="H125" s="47">
        <v>35.76</v>
      </c>
      <c r="I125" s="47">
        <v>145.08000000000001</v>
      </c>
      <c r="J125" s="47"/>
      <c r="K125" s="47">
        <v>80</v>
      </c>
      <c r="L125" s="47"/>
      <c r="M125" s="47">
        <v>0.18</v>
      </c>
    </row>
    <row r="126" spans="2:17" ht="16.8" thickTop="1" thickBot="1" x14ac:dyDescent="0.35">
      <c r="B126" s="25"/>
      <c r="C126" s="24"/>
      <c r="D126" s="17" t="s">
        <v>135</v>
      </c>
      <c r="E126" s="19" t="s">
        <v>104</v>
      </c>
      <c r="F126" s="47">
        <v>4.18</v>
      </c>
      <c r="G126" s="47">
        <v>1.99</v>
      </c>
      <c r="H126" s="47">
        <v>38.549999999999997</v>
      </c>
      <c r="I126" s="47">
        <v>189</v>
      </c>
      <c r="J126" s="47">
        <v>0.6</v>
      </c>
      <c r="K126" s="47"/>
      <c r="L126" s="47">
        <v>40.1</v>
      </c>
      <c r="M126" s="47"/>
    </row>
    <row r="127" spans="2:17" ht="16.8" thickTop="1" thickBot="1" x14ac:dyDescent="0.35">
      <c r="B127" s="25"/>
      <c r="C127" s="24"/>
      <c r="D127" s="17" t="s">
        <v>99</v>
      </c>
      <c r="E127" s="19" t="s">
        <v>29</v>
      </c>
      <c r="F127" s="47">
        <v>2.37</v>
      </c>
      <c r="G127" s="47">
        <v>0.3</v>
      </c>
      <c r="H127" s="47">
        <v>14.49</v>
      </c>
      <c r="I127" s="47">
        <v>70.14</v>
      </c>
      <c r="J127" s="47">
        <v>0.03</v>
      </c>
      <c r="K127" s="47"/>
      <c r="L127" s="47"/>
      <c r="M127" s="47">
        <v>0.39</v>
      </c>
    </row>
    <row r="128" spans="2:17" ht="15.6" thickTop="1" thickBot="1" x14ac:dyDescent="0.35">
      <c r="B128" s="25"/>
      <c r="C128" s="26"/>
      <c r="D128" s="17" t="s">
        <v>101</v>
      </c>
      <c r="E128" s="19" t="s">
        <v>29</v>
      </c>
      <c r="F128" s="47">
        <v>1.68</v>
      </c>
      <c r="G128" s="47">
        <v>0.33</v>
      </c>
      <c r="H128" s="47">
        <v>14.82</v>
      </c>
      <c r="I128" s="47">
        <v>68.97</v>
      </c>
      <c r="J128" s="47">
        <v>0.04</v>
      </c>
      <c r="K128" s="47"/>
      <c r="L128" s="47"/>
      <c r="M128" s="47">
        <v>0.27</v>
      </c>
    </row>
    <row r="129" spans="2:17" ht="16.8" thickTop="1" thickBot="1" x14ac:dyDescent="0.35">
      <c r="B129" s="25"/>
      <c r="C129" s="24"/>
      <c r="D129" s="17"/>
      <c r="E129" s="19" t="s">
        <v>191</v>
      </c>
      <c r="F129" s="47">
        <f>SUM(F122:F128)</f>
        <v>30.744999999999997</v>
      </c>
      <c r="G129" s="47">
        <f>SUM(G122:G128)</f>
        <v>21.859999999999996</v>
      </c>
      <c r="H129" s="47">
        <f>SUM(H122:H128)</f>
        <v>165.60000000000002</v>
      </c>
      <c r="I129" s="47">
        <f>SUM(I122:I128)</f>
        <v>993.28000000000009</v>
      </c>
      <c r="J129" s="47">
        <f>SUM(J122:J128)</f>
        <v>0.77500000000000002</v>
      </c>
      <c r="K129" s="47">
        <f t="shared" ref="K129:M129" si="29">SUM(K122:K128)</f>
        <v>111.71</v>
      </c>
      <c r="L129" s="47">
        <f t="shared" si="29"/>
        <v>54.7</v>
      </c>
      <c r="M129" s="47">
        <f t="shared" si="29"/>
        <v>2.58</v>
      </c>
    </row>
    <row r="130" spans="2:17" ht="16.8" thickTop="1" thickBot="1" x14ac:dyDescent="0.35">
      <c r="B130" s="25"/>
      <c r="C130" s="24" t="s">
        <v>15</v>
      </c>
      <c r="D130" s="16"/>
      <c r="E130" s="16"/>
      <c r="F130" s="47"/>
      <c r="G130" s="47"/>
      <c r="H130" s="47"/>
      <c r="I130" s="47"/>
      <c r="J130" s="47"/>
      <c r="K130" s="47"/>
      <c r="L130" s="47"/>
      <c r="M130" s="47"/>
    </row>
    <row r="131" spans="2:17" ht="16.8" thickTop="1" thickBot="1" x14ac:dyDescent="0.35">
      <c r="B131" s="25">
        <v>406</v>
      </c>
      <c r="C131" s="24"/>
      <c r="D131" s="17" t="s">
        <v>67</v>
      </c>
      <c r="E131" s="22" t="s">
        <v>24</v>
      </c>
      <c r="F131" s="47">
        <v>5.04</v>
      </c>
      <c r="G131" s="47">
        <v>2.91</v>
      </c>
      <c r="H131" s="47">
        <v>32.74</v>
      </c>
      <c r="I131" s="47">
        <v>177.6</v>
      </c>
      <c r="J131" s="47">
        <v>0.1</v>
      </c>
      <c r="K131" s="47">
        <v>0.54</v>
      </c>
      <c r="L131" s="47">
        <v>4.8</v>
      </c>
      <c r="M131" s="47"/>
    </row>
    <row r="132" spans="2:17" ht="16.8" thickTop="1" thickBot="1" x14ac:dyDescent="0.35">
      <c r="B132" s="25">
        <v>389</v>
      </c>
      <c r="C132" s="24"/>
      <c r="D132" s="17" t="s">
        <v>174</v>
      </c>
      <c r="E132" s="19" t="s">
        <v>28</v>
      </c>
      <c r="F132" s="47">
        <v>1</v>
      </c>
      <c r="G132" s="47">
        <v>0.2</v>
      </c>
      <c r="H132" s="47">
        <v>20.2</v>
      </c>
      <c r="I132" s="47">
        <v>86.6</v>
      </c>
      <c r="J132" s="47">
        <v>0.02</v>
      </c>
      <c r="K132" s="47">
        <v>4</v>
      </c>
      <c r="L132" s="47"/>
      <c r="M132" s="47"/>
    </row>
    <row r="133" spans="2:17" ht="16.8" thickTop="1" thickBot="1" x14ac:dyDescent="0.35">
      <c r="B133" s="25"/>
      <c r="C133" s="24"/>
      <c r="D133" s="17"/>
      <c r="E133" s="22" t="s">
        <v>141</v>
      </c>
      <c r="F133" s="47">
        <f t="shared" ref="F133:M133" si="30">SUM(F131:F132)</f>
        <v>6.04</v>
      </c>
      <c r="G133" s="47">
        <f t="shared" si="30"/>
        <v>3.1100000000000003</v>
      </c>
      <c r="H133" s="47">
        <f t="shared" si="30"/>
        <v>52.94</v>
      </c>
      <c r="I133" s="47">
        <f t="shared" si="30"/>
        <v>264.2</v>
      </c>
      <c r="J133" s="47">
        <f t="shared" si="30"/>
        <v>0.12000000000000001</v>
      </c>
      <c r="K133" s="47">
        <f t="shared" si="30"/>
        <v>4.54</v>
      </c>
      <c r="L133" s="47">
        <f t="shared" si="30"/>
        <v>4.8</v>
      </c>
      <c r="M133" s="47">
        <f t="shared" si="30"/>
        <v>0</v>
      </c>
    </row>
    <row r="134" spans="2:17" ht="32.4" thickTop="1" thickBot="1" x14ac:dyDescent="0.35">
      <c r="B134" s="28"/>
      <c r="C134" s="27" t="s">
        <v>45</v>
      </c>
      <c r="D134" s="20"/>
      <c r="E134" s="20"/>
      <c r="F134" s="23">
        <f t="shared" ref="F134:M134" si="31">F120+F129+F133</f>
        <v>63.514999999999993</v>
      </c>
      <c r="G134" s="23">
        <f t="shared" si="31"/>
        <v>45.5</v>
      </c>
      <c r="H134" s="23">
        <f t="shared" si="31"/>
        <v>304.70000000000005</v>
      </c>
      <c r="I134" s="23">
        <f t="shared" si="31"/>
        <v>1897.7900000000002</v>
      </c>
      <c r="J134" s="23">
        <f t="shared" si="31"/>
        <v>2.2450000000000001</v>
      </c>
      <c r="K134" s="23">
        <f t="shared" si="31"/>
        <v>127.9</v>
      </c>
      <c r="L134" s="23">
        <f t="shared" si="31"/>
        <v>170</v>
      </c>
      <c r="M134" s="23">
        <f t="shared" si="31"/>
        <v>2.89</v>
      </c>
    </row>
    <row r="135" spans="2:17" ht="16.8" thickTop="1" thickBot="1" x14ac:dyDescent="0.35">
      <c r="B135" s="25"/>
      <c r="C135" s="24" t="s">
        <v>46</v>
      </c>
      <c r="D135" s="16"/>
      <c r="E135" s="16"/>
      <c r="F135" s="18"/>
      <c r="G135" s="18"/>
      <c r="H135" s="18"/>
      <c r="I135" s="18"/>
      <c r="J135" s="18"/>
      <c r="K135" s="18"/>
      <c r="L135" s="18"/>
      <c r="M135" s="18"/>
    </row>
    <row r="136" spans="2:17" ht="16.8" thickTop="1" thickBot="1" x14ac:dyDescent="0.35">
      <c r="B136" s="25"/>
      <c r="C136" s="24" t="s">
        <v>13</v>
      </c>
      <c r="D136" s="16"/>
      <c r="E136" s="16"/>
      <c r="F136" s="18"/>
      <c r="G136" s="18"/>
      <c r="H136" s="18"/>
      <c r="I136" s="18"/>
      <c r="J136" s="18"/>
      <c r="K136" s="18"/>
      <c r="L136" s="18"/>
      <c r="M136" s="18"/>
    </row>
    <row r="137" spans="2:17" ht="16.8" thickTop="1" thickBot="1" x14ac:dyDescent="0.35">
      <c r="B137" s="25">
        <v>14</v>
      </c>
      <c r="C137" s="24"/>
      <c r="D137" s="17" t="s">
        <v>32</v>
      </c>
      <c r="E137" s="19" t="s">
        <v>34</v>
      </c>
      <c r="F137" s="47">
        <v>0.1</v>
      </c>
      <c r="G137" s="47">
        <v>7.2</v>
      </c>
      <c r="H137" s="47">
        <v>0.13</v>
      </c>
      <c r="I137" s="47">
        <v>65.72</v>
      </c>
      <c r="J137" s="47"/>
      <c r="K137" s="47"/>
      <c r="L137" s="47">
        <v>40</v>
      </c>
      <c r="M137" s="47">
        <v>0.1</v>
      </c>
      <c r="Q137" s="55"/>
    </row>
    <row r="138" spans="2:17" ht="16.8" thickTop="1" thickBot="1" x14ac:dyDescent="0.35">
      <c r="B138" s="13">
        <v>15</v>
      </c>
      <c r="C138" s="24"/>
      <c r="D138" s="4" t="s">
        <v>33</v>
      </c>
      <c r="E138" s="5" t="s">
        <v>92</v>
      </c>
      <c r="F138" s="48">
        <v>4.6399999999999997</v>
      </c>
      <c r="G138" s="48">
        <v>5.9</v>
      </c>
      <c r="H138" s="48"/>
      <c r="I138" s="48">
        <v>71.66</v>
      </c>
      <c r="J138" s="48">
        <v>0.01</v>
      </c>
      <c r="K138" s="48">
        <v>0.14000000000000001</v>
      </c>
      <c r="L138" s="48">
        <v>52</v>
      </c>
      <c r="M138" s="48">
        <v>0.1</v>
      </c>
    </row>
    <row r="139" spans="2:17" ht="16.8" thickTop="1" thickBot="1" x14ac:dyDescent="0.35">
      <c r="B139" s="25">
        <v>16</v>
      </c>
      <c r="C139" s="24"/>
      <c r="D139" s="17" t="s">
        <v>175</v>
      </c>
      <c r="E139" s="19" t="s">
        <v>23</v>
      </c>
      <c r="F139" s="47">
        <v>6.78</v>
      </c>
      <c r="G139" s="47">
        <v>6.27</v>
      </c>
      <c r="H139" s="47"/>
      <c r="I139" s="47">
        <v>84</v>
      </c>
      <c r="J139" s="47"/>
      <c r="K139" s="47"/>
      <c r="L139" s="47">
        <v>0.78</v>
      </c>
      <c r="M139" s="47"/>
    </row>
    <row r="140" spans="2:17" ht="16.8" thickTop="1" thickBot="1" x14ac:dyDescent="0.35">
      <c r="B140" s="25">
        <v>181</v>
      </c>
      <c r="C140" s="24"/>
      <c r="D140" s="17" t="s">
        <v>176</v>
      </c>
      <c r="E140" s="19" t="s">
        <v>31</v>
      </c>
      <c r="F140" s="47">
        <v>6.02</v>
      </c>
      <c r="G140" s="47">
        <v>4.05</v>
      </c>
      <c r="H140" s="47">
        <v>33.369999999999997</v>
      </c>
      <c r="I140" s="47">
        <v>194.01</v>
      </c>
      <c r="J140" s="47">
        <v>0.04</v>
      </c>
      <c r="K140" s="47">
        <v>0.36</v>
      </c>
      <c r="L140" s="47">
        <v>32.700000000000003</v>
      </c>
      <c r="M140" s="47">
        <v>0.1</v>
      </c>
    </row>
    <row r="141" spans="2:17" ht="16.8" thickTop="1" thickBot="1" x14ac:dyDescent="0.35">
      <c r="B141" s="25">
        <v>378</v>
      </c>
      <c r="C141" s="24"/>
      <c r="D141" s="17" t="s">
        <v>106</v>
      </c>
      <c r="E141" s="19" t="s">
        <v>28</v>
      </c>
      <c r="F141" s="47">
        <v>2.31</v>
      </c>
      <c r="G141" s="47">
        <v>10.02</v>
      </c>
      <c r="H141" s="47">
        <v>15</v>
      </c>
      <c r="I141" s="47">
        <v>159</v>
      </c>
      <c r="J141" s="47">
        <v>0.03</v>
      </c>
      <c r="K141" s="47">
        <v>0.3</v>
      </c>
      <c r="L141" s="47">
        <v>135</v>
      </c>
      <c r="M141" s="47"/>
    </row>
    <row r="142" spans="2:17" ht="16.8" thickTop="1" thickBot="1" x14ac:dyDescent="0.35">
      <c r="B142" s="25"/>
      <c r="C142" s="24"/>
      <c r="D142" s="17" t="s">
        <v>62</v>
      </c>
      <c r="E142" s="19" t="s">
        <v>71</v>
      </c>
      <c r="F142" s="47">
        <v>5.52</v>
      </c>
      <c r="G142" s="47">
        <v>0.54</v>
      </c>
      <c r="H142" s="47">
        <v>34.799999999999997</v>
      </c>
      <c r="I142" s="47">
        <v>170</v>
      </c>
      <c r="J142" s="47">
        <v>0.08</v>
      </c>
      <c r="K142" s="47"/>
      <c r="L142" s="47"/>
      <c r="M142" s="47"/>
    </row>
    <row r="143" spans="2:17" ht="16.8" thickTop="1" thickBot="1" x14ac:dyDescent="0.35">
      <c r="B143" s="25"/>
      <c r="C143" s="24"/>
      <c r="D143" s="17"/>
      <c r="E143" s="19" t="s">
        <v>140</v>
      </c>
      <c r="F143" s="47">
        <f>SUM(F137:F142)</f>
        <v>25.369999999999997</v>
      </c>
      <c r="G143" s="47">
        <f t="shared" ref="G143:J143" si="32">SUM(G137:G142)</f>
        <v>33.979999999999997</v>
      </c>
      <c r="H143" s="47">
        <f t="shared" si="32"/>
        <v>83.3</v>
      </c>
      <c r="I143" s="47">
        <f t="shared" si="32"/>
        <v>744.39</v>
      </c>
      <c r="J143" s="47">
        <f t="shared" si="32"/>
        <v>0.16</v>
      </c>
      <c r="K143" s="47">
        <f t="shared" ref="K143:M143" si="33">SUM(K137:K142)</f>
        <v>0.8</v>
      </c>
      <c r="L143" s="47">
        <f t="shared" si="33"/>
        <v>260.48</v>
      </c>
      <c r="M143" s="47">
        <f t="shared" si="33"/>
        <v>0.30000000000000004</v>
      </c>
    </row>
    <row r="144" spans="2:17" ht="16.8" thickTop="1" thickBot="1" x14ac:dyDescent="0.35">
      <c r="B144" s="25"/>
      <c r="C144" s="24" t="s">
        <v>14</v>
      </c>
      <c r="D144" s="16"/>
      <c r="E144" s="16"/>
      <c r="F144" s="47"/>
      <c r="G144" s="47"/>
      <c r="H144" s="47"/>
      <c r="I144" s="47"/>
      <c r="J144" s="47"/>
      <c r="K144" s="47"/>
      <c r="L144" s="47"/>
      <c r="M144" s="47"/>
    </row>
    <row r="145" spans="2:13" ht="16.8" thickTop="1" thickBot="1" x14ac:dyDescent="0.35">
      <c r="B145" s="25">
        <v>76</v>
      </c>
      <c r="C145" s="24"/>
      <c r="D145" s="17" t="s">
        <v>177</v>
      </c>
      <c r="E145" s="19" t="s">
        <v>23</v>
      </c>
      <c r="F145" s="47">
        <v>5.0599999999999996</v>
      </c>
      <c r="G145" s="47">
        <v>6.69</v>
      </c>
      <c r="H145" s="47">
        <v>0.96</v>
      </c>
      <c r="I145" s="47">
        <v>87</v>
      </c>
      <c r="J145" s="47">
        <v>0.03</v>
      </c>
      <c r="K145" s="47">
        <v>70</v>
      </c>
      <c r="L145" s="47">
        <v>2.5</v>
      </c>
      <c r="M145" s="47"/>
    </row>
    <row r="146" spans="2:13" ht="16.8" thickTop="1" thickBot="1" x14ac:dyDescent="0.35">
      <c r="B146" s="25">
        <v>102</v>
      </c>
      <c r="C146" s="24"/>
      <c r="D146" s="17" t="s">
        <v>178</v>
      </c>
      <c r="E146" s="19" t="s">
        <v>110</v>
      </c>
      <c r="F146" s="47">
        <v>5.49</v>
      </c>
      <c r="G146" s="47">
        <v>5.27</v>
      </c>
      <c r="H146" s="47">
        <v>16.54</v>
      </c>
      <c r="I146" s="47">
        <v>148.25</v>
      </c>
      <c r="J146" s="47">
        <v>0.12</v>
      </c>
      <c r="K146" s="47">
        <v>4.66</v>
      </c>
      <c r="L146" s="47"/>
      <c r="M146" s="47">
        <v>1.96</v>
      </c>
    </row>
    <row r="147" spans="2:13" ht="16.8" thickTop="1" thickBot="1" x14ac:dyDescent="0.35">
      <c r="B147" s="25">
        <v>259</v>
      </c>
      <c r="C147" s="24"/>
      <c r="D147" s="17" t="s">
        <v>126</v>
      </c>
      <c r="E147" s="19" t="s">
        <v>78</v>
      </c>
      <c r="F147" s="47">
        <v>16.2</v>
      </c>
      <c r="G147" s="47">
        <v>18.09</v>
      </c>
      <c r="H147" s="47">
        <v>16.579999999999998</v>
      </c>
      <c r="I147" s="47">
        <v>295</v>
      </c>
      <c r="J147" s="47">
        <v>0.12</v>
      </c>
      <c r="K147" s="47">
        <v>6.76</v>
      </c>
      <c r="L147" s="47"/>
      <c r="M147" s="47">
        <v>1.22</v>
      </c>
    </row>
    <row r="148" spans="2:13" ht="16.8" thickTop="1" thickBot="1" x14ac:dyDescent="0.35">
      <c r="B148" s="25">
        <v>345</v>
      </c>
      <c r="C148" s="24"/>
      <c r="D148" s="17" t="s">
        <v>88</v>
      </c>
      <c r="E148" s="19" t="s">
        <v>28</v>
      </c>
      <c r="F148" s="47">
        <v>0.52</v>
      </c>
      <c r="G148" s="47">
        <v>0.18</v>
      </c>
      <c r="H148" s="47">
        <v>24.84</v>
      </c>
      <c r="I148" s="47">
        <v>102.9</v>
      </c>
      <c r="J148" s="47">
        <v>0.02</v>
      </c>
      <c r="K148" s="47">
        <v>59.4</v>
      </c>
      <c r="L148" s="47"/>
      <c r="M148" s="47">
        <v>0.2</v>
      </c>
    </row>
    <row r="149" spans="2:13" ht="16.8" thickTop="1" thickBot="1" x14ac:dyDescent="0.35">
      <c r="B149" s="25"/>
      <c r="C149" s="24"/>
      <c r="D149" s="17" t="s">
        <v>99</v>
      </c>
      <c r="E149" s="19" t="s">
        <v>29</v>
      </c>
      <c r="F149" s="47">
        <v>2.37</v>
      </c>
      <c r="G149" s="47">
        <v>0.3</v>
      </c>
      <c r="H149" s="47">
        <v>14.49</v>
      </c>
      <c r="I149" s="47">
        <v>70.14</v>
      </c>
      <c r="J149" s="47">
        <v>0.03</v>
      </c>
      <c r="K149" s="47"/>
      <c r="L149" s="47"/>
      <c r="M149" s="47">
        <v>0.39</v>
      </c>
    </row>
    <row r="150" spans="2:13" ht="15.6" thickTop="1" thickBot="1" x14ac:dyDescent="0.35">
      <c r="B150" s="25"/>
      <c r="C150" s="26"/>
      <c r="D150" s="17" t="s">
        <v>101</v>
      </c>
      <c r="E150" s="19" t="s">
        <v>29</v>
      </c>
      <c r="F150" s="47">
        <v>1.68</v>
      </c>
      <c r="G150" s="47">
        <v>0.33</v>
      </c>
      <c r="H150" s="47">
        <v>14.82</v>
      </c>
      <c r="I150" s="47">
        <v>68.97</v>
      </c>
      <c r="J150" s="47">
        <v>0.04</v>
      </c>
      <c r="K150" s="47"/>
      <c r="L150" s="47"/>
      <c r="M150" s="47">
        <v>0.27</v>
      </c>
    </row>
    <row r="151" spans="2:13" ht="16.8" thickTop="1" thickBot="1" x14ac:dyDescent="0.35">
      <c r="B151" s="25"/>
      <c r="C151" s="24"/>
      <c r="D151" s="17"/>
      <c r="E151" s="19" t="s">
        <v>142</v>
      </c>
      <c r="F151" s="47">
        <f>SUM(F145:F150)</f>
        <v>31.32</v>
      </c>
      <c r="G151" s="47">
        <f t="shared" ref="G151:J151" si="34">SUM(G145:G150)</f>
        <v>30.86</v>
      </c>
      <c r="H151" s="47">
        <f t="shared" si="34"/>
        <v>88.22999999999999</v>
      </c>
      <c r="I151" s="47">
        <f t="shared" si="34"/>
        <v>772.26</v>
      </c>
      <c r="J151" s="47">
        <f t="shared" si="34"/>
        <v>0.36000000000000004</v>
      </c>
      <c r="K151" s="47">
        <f t="shared" ref="K151:M151" si="35">SUM(K145:K150)</f>
        <v>140.82</v>
      </c>
      <c r="L151" s="47">
        <f t="shared" si="35"/>
        <v>2.5</v>
      </c>
      <c r="M151" s="47">
        <f t="shared" si="35"/>
        <v>4.04</v>
      </c>
    </row>
    <row r="152" spans="2:13" ht="16.8" thickTop="1" thickBot="1" x14ac:dyDescent="0.35">
      <c r="B152" s="25"/>
      <c r="C152" s="24" t="s">
        <v>15</v>
      </c>
      <c r="D152" s="16"/>
      <c r="E152" s="16"/>
      <c r="F152" s="47"/>
      <c r="G152" s="47"/>
      <c r="H152" s="47"/>
      <c r="I152" s="47"/>
      <c r="J152" s="47"/>
      <c r="K152" s="47"/>
      <c r="L152" s="47"/>
      <c r="M152" s="47"/>
    </row>
    <row r="153" spans="2:13" ht="15.6" thickTop="1" thickBot="1" x14ac:dyDescent="0.35">
      <c r="B153" s="25">
        <v>410</v>
      </c>
      <c r="C153" s="26"/>
      <c r="D153" s="17" t="s">
        <v>81</v>
      </c>
      <c r="E153" s="19" t="s">
        <v>37</v>
      </c>
      <c r="F153" s="47">
        <v>9.2200000000000006</v>
      </c>
      <c r="G153" s="47">
        <v>5.48</v>
      </c>
      <c r="H153" s="47">
        <v>29.18</v>
      </c>
      <c r="I153" s="47">
        <v>202</v>
      </c>
      <c r="J153" s="47">
        <v>0.06</v>
      </c>
      <c r="K153" s="47">
        <v>0.2</v>
      </c>
      <c r="L153" s="47">
        <v>34</v>
      </c>
      <c r="M153" s="47"/>
    </row>
    <row r="154" spans="2:13" ht="15.6" thickTop="1" thickBot="1" x14ac:dyDescent="0.35">
      <c r="B154" s="25">
        <v>386</v>
      </c>
      <c r="C154" s="26"/>
      <c r="D154" s="17" t="s">
        <v>164</v>
      </c>
      <c r="E154" s="19" t="s">
        <v>28</v>
      </c>
      <c r="F154" s="47">
        <v>5.81</v>
      </c>
      <c r="G154" s="47">
        <v>6.4</v>
      </c>
      <c r="H154" s="47">
        <v>8</v>
      </c>
      <c r="I154" s="47">
        <v>118</v>
      </c>
      <c r="J154" s="47">
        <v>0.06</v>
      </c>
      <c r="K154" s="47">
        <v>1.4</v>
      </c>
      <c r="L154" s="47">
        <v>40</v>
      </c>
      <c r="M154" s="47"/>
    </row>
    <row r="155" spans="2:13" ht="15.6" thickTop="1" thickBot="1" x14ac:dyDescent="0.35">
      <c r="B155" s="25"/>
      <c r="C155" s="26"/>
      <c r="D155" s="17"/>
      <c r="E155" s="19" t="s">
        <v>137</v>
      </c>
      <c r="F155" s="47">
        <f>SUM(F153:F154)</f>
        <v>15.030000000000001</v>
      </c>
      <c r="G155" s="47">
        <f t="shared" ref="G155:J155" si="36">SUM(G153:G154)</f>
        <v>11.88</v>
      </c>
      <c r="H155" s="47">
        <f t="shared" si="36"/>
        <v>37.18</v>
      </c>
      <c r="I155" s="47">
        <f t="shared" si="36"/>
        <v>320</v>
      </c>
      <c r="J155" s="47">
        <f t="shared" si="36"/>
        <v>0.12</v>
      </c>
      <c r="K155" s="47">
        <f t="shared" ref="K155:M155" si="37">SUM(K153:K154)</f>
        <v>1.5999999999999999</v>
      </c>
      <c r="L155" s="47">
        <f t="shared" si="37"/>
        <v>74</v>
      </c>
      <c r="M155" s="47">
        <f t="shared" si="37"/>
        <v>0</v>
      </c>
    </row>
    <row r="156" spans="2:13" ht="32.4" thickTop="1" thickBot="1" x14ac:dyDescent="0.35">
      <c r="B156" s="28"/>
      <c r="C156" s="27" t="s">
        <v>47</v>
      </c>
      <c r="D156" s="20"/>
      <c r="E156" s="20"/>
      <c r="F156" s="23">
        <f>F143+F151+F155</f>
        <v>71.72</v>
      </c>
      <c r="G156" s="23">
        <f t="shared" ref="G156:J156" si="38">G143+G151+G155</f>
        <v>76.72</v>
      </c>
      <c r="H156" s="23">
        <f t="shared" si="38"/>
        <v>208.70999999999998</v>
      </c>
      <c r="I156" s="23">
        <f>I143+I151+I155</f>
        <v>1836.65</v>
      </c>
      <c r="J156" s="23">
        <f t="shared" si="38"/>
        <v>0.64</v>
      </c>
      <c r="K156" s="23">
        <f t="shared" ref="K156:M156" si="39">K143+K151+K155</f>
        <v>143.22</v>
      </c>
      <c r="L156" s="23">
        <f t="shared" si="39"/>
        <v>336.98</v>
      </c>
      <c r="M156" s="23">
        <f t="shared" si="39"/>
        <v>4.34</v>
      </c>
    </row>
    <row r="157" spans="2:13" ht="16.8" thickTop="1" thickBot="1" x14ac:dyDescent="0.35">
      <c r="B157" s="25"/>
      <c r="C157" s="24" t="s">
        <v>48</v>
      </c>
      <c r="D157" s="16"/>
      <c r="E157" s="16"/>
      <c r="F157" s="18"/>
      <c r="G157" s="18"/>
      <c r="H157" s="18"/>
      <c r="I157" s="18"/>
      <c r="J157" s="18"/>
      <c r="K157" s="18"/>
      <c r="L157" s="18"/>
      <c r="M157" s="18"/>
    </row>
    <row r="158" spans="2:13" ht="16.8" thickTop="1" thickBot="1" x14ac:dyDescent="0.35">
      <c r="B158" s="25"/>
      <c r="C158" s="24" t="s">
        <v>13</v>
      </c>
      <c r="D158" s="16"/>
      <c r="E158" s="16"/>
      <c r="F158" s="18"/>
      <c r="G158" s="18"/>
      <c r="H158" s="18"/>
      <c r="I158" s="18"/>
      <c r="J158" s="18"/>
      <c r="K158" s="18"/>
      <c r="L158" s="18"/>
      <c r="M158" s="18"/>
    </row>
    <row r="159" spans="2:13" ht="16.8" thickTop="1" thickBot="1" x14ac:dyDescent="0.35">
      <c r="B159" s="25">
        <v>71</v>
      </c>
      <c r="C159" s="24"/>
      <c r="D159" s="17" t="s">
        <v>107</v>
      </c>
      <c r="E159" s="19" t="s">
        <v>104</v>
      </c>
      <c r="F159" s="47">
        <v>0.48</v>
      </c>
      <c r="G159" s="47">
        <v>0.06</v>
      </c>
      <c r="H159" s="47">
        <v>1.5</v>
      </c>
      <c r="I159" s="47">
        <v>8.4600000000000009</v>
      </c>
      <c r="J159" s="47">
        <v>0.02</v>
      </c>
      <c r="K159" s="47">
        <v>6</v>
      </c>
      <c r="L159" s="47"/>
      <c r="M159" s="47">
        <v>0.06</v>
      </c>
    </row>
    <row r="160" spans="2:13" ht="16.8" thickTop="1" thickBot="1" x14ac:dyDescent="0.35">
      <c r="B160" s="25">
        <v>290</v>
      </c>
      <c r="C160" s="24"/>
      <c r="D160" s="17" t="s">
        <v>77</v>
      </c>
      <c r="E160" s="19" t="s">
        <v>30</v>
      </c>
      <c r="F160" s="47">
        <v>11.5</v>
      </c>
      <c r="G160" s="47">
        <v>8.57</v>
      </c>
      <c r="H160" s="47">
        <v>2.9</v>
      </c>
      <c r="I160" s="47">
        <v>134.69999999999999</v>
      </c>
      <c r="J160" s="47">
        <v>0.03</v>
      </c>
      <c r="K160" s="47">
        <v>0.1</v>
      </c>
      <c r="L160" s="47">
        <v>22</v>
      </c>
      <c r="M160" s="47">
        <v>0.33</v>
      </c>
    </row>
    <row r="161" spans="2:13" ht="16.8" thickTop="1" thickBot="1" x14ac:dyDescent="0.35">
      <c r="B161" s="25">
        <v>213</v>
      </c>
      <c r="C161" s="24"/>
      <c r="D161" s="17" t="s">
        <v>179</v>
      </c>
      <c r="E161" s="19" t="s">
        <v>26</v>
      </c>
      <c r="F161" s="47">
        <v>8.9</v>
      </c>
      <c r="G161" s="47">
        <v>4.0999999999999996</v>
      </c>
      <c r="H161" s="47">
        <v>39.840000000000003</v>
      </c>
      <c r="I161" s="47">
        <v>231.86</v>
      </c>
      <c r="J161" s="47">
        <v>0.2</v>
      </c>
      <c r="K161" s="47"/>
      <c r="L161" s="47"/>
      <c r="M161" s="47"/>
    </row>
    <row r="162" spans="2:13" ht="16.8" thickTop="1" thickBot="1" x14ac:dyDescent="0.35">
      <c r="B162" s="25">
        <v>382</v>
      </c>
      <c r="C162" s="24"/>
      <c r="D162" s="17" t="s">
        <v>61</v>
      </c>
      <c r="E162" s="19" t="s">
        <v>28</v>
      </c>
      <c r="F162" s="47">
        <v>3.78</v>
      </c>
      <c r="G162" s="47">
        <v>0.67</v>
      </c>
      <c r="H162" s="47">
        <v>26</v>
      </c>
      <c r="I162" s="47">
        <v>125.11</v>
      </c>
      <c r="J162" s="47">
        <v>0.02</v>
      </c>
      <c r="K162" s="47">
        <v>1.33</v>
      </c>
      <c r="L162" s="47"/>
      <c r="M162" s="47"/>
    </row>
    <row r="163" spans="2:13" ht="16.8" thickTop="1" thickBot="1" x14ac:dyDescent="0.35">
      <c r="B163" s="25"/>
      <c r="C163" s="24"/>
      <c r="D163" s="17" t="s">
        <v>62</v>
      </c>
      <c r="E163" s="19" t="s">
        <v>71</v>
      </c>
      <c r="F163" s="47">
        <v>5.52</v>
      </c>
      <c r="G163" s="47">
        <v>0.54</v>
      </c>
      <c r="H163" s="47">
        <v>34.799999999999997</v>
      </c>
      <c r="I163" s="47">
        <v>170</v>
      </c>
      <c r="J163" s="47">
        <v>0.08</v>
      </c>
      <c r="K163" s="47"/>
      <c r="L163" s="47"/>
      <c r="M163" s="47"/>
    </row>
    <row r="164" spans="2:13" ht="16.8" thickTop="1" thickBot="1" x14ac:dyDescent="0.35">
      <c r="B164" s="25"/>
      <c r="C164" s="24"/>
      <c r="D164" s="17"/>
      <c r="E164" s="19" t="s">
        <v>157</v>
      </c>
      <c r="F164" s="47">
        <f>SUM(F159:F163)</f>
        <v>30.180000000000003</v>
      </c>
      <c r="G164" s="47">
        <f t="shared" ref="G164:J164" si="40">SUM(G159:G163)</f>
        <v>13.940000000000001</v>
      </c>
      <c r="H164" s="47">
        <f t="shared" si="40"/>
        <v>105.04</v>
      </c>
      <c r="I164" s="47">
        <f t="shared" si="40"/>
        <v>670.13</v>
      </c>
      <c r="J164" s="47">
        <f t="shared" si="40"/>
        <v>0.35000000000000003</v>
      </c>
      <c r="K164" s="47">
        <f t="shared" ref="K164:M164" si="41">SUM(K159:K163)</f>
        <v>7.43</v>
      </c>
      <c r="L164" s="47">
        <f t="shared" si="41"/>
        <v>22</v>
      </c>
      <c r="M164" s="47">
        <f t="shared" si="41"/>
        <v>0.39</v>
      </c>
    </row>
    <row r="165" spans="2:13" ht="16.8" thickTop="1" thickBot="1" x14ac:dyDescent="0.35">
      <c r="B165" s="25"/>
      <c r="C165" s="24" t="s">
        <v>14</v>
      </c>
      <c r="D165" s="16"/>
      <c r="E165" s="16"/>
      <c r="F165" s="47"/>
      <c r="G165" s="47"/>
      <c r="H165" s="47"/>
      <c r="I165" s="47"/>
      <c r="J165" s="47"/>
      <c r="K165" s="47"/>
      <c r="L165" s="47"/>
      <c r="M165" s="47"/>
    </row>
    <row r="166" spans="2:13" ht="16.8" thickTop="1" thickBot="1" x14ac:dyDescent="0.35">
      <c r="B166" s="25">
        <v>67</v>
      </c>
      <c r="C166" s="24"/>
      <c r="D166" s="17" t="s">
        <v>127</v>
      </c>
      <c r="E166" s="19" t="s">
        <v>24</v>
      </c>
      <c r="F166" s="47">
        <v>1.1220000000000001</v>
      </c>
      <c r="G166" s="47">
        <v>8.032</v>
      </c>
      <c r="H166" s="47">
        <v>5.8319999999999999</v>
      </c>
      <c r="I166" s="47">
        <v>100.08</v>
      </c>
      <c r="J166" s="47">
        <v>3.5000000000000003E-2</v>
      </c>
      <c r="K166" s="47">
        <v>7.7050000000000001</v>
      </c>
      <c r="L166" s="47"/>
      <c r="M166" s="47">
        <v>1.48</v>
      </c>
    </row>
    <row r="167" spans="2:13" ht="16.8" thickTop="1" thickBot="1" x14ac:dyDescent="0.35">
      <c r="B167" s="25">
        <v>110</v>
      </c>
      <c r="C167" s="24"/>
      <c r="D167" s="17" t="s">
        <v>109</v>
      </c>
      <c r="E167" s="19" t="s">
        <v>102</v>
      </c>
      <c r="F167" s="47">
        <v>7.23</v>
      </c>
      <c r="G167" s="47">
        <v>5.13</v>
      </c>
      <c r="H167" s="47">
        <v>22.3</v>
      </c>
      <c r="I167" s="47">
        <v>180.75</v>
      </c>
      <c r="J167" s="47">
        <v>0.05</v>
      </c>
      <c r="K167" s="47">
        <v>7.64</v>
      </c>
      <c r="L167" s="47">
        <v>4.7</v>
      </c>
      <c r="M167" s="47"/>
    </row>
    <row r="168" spans="2:13" ht="16.8" thickTop="1" thickBot="1" x14ac:dyDescent="0.35">
      <c r="B168" s="25">
        <v>268</v>
      </c>
      <c r="C168" s="24"/>
      <c r="D168" s="17" t="s">
        <v>117</v>
      </c>
      <c r="E168" s="19" t="s">
        <v>23</v>
      </c>
      <c r="F168" s="47">
        <v>7.92</v>
      </c>
      <c r="G168" s="47">
        <v>11.27</v>
      </c>
      <c r="H168" s="47">
        <v>6.61</v>
      </c>
      <c r="I168" s="47">
        <v>161</v>
      </c>
      <c r="J168" s="47">
        <v>0.03</v>
      </c>
      <c r="K168" s="47"/>
      <c r="L168" s="47">
        <v>20</v>
      </c>
      <c r="M168" s="47"/>
    </row>
    <row r="169" spans="2:13" ht="16.8" thickTop="1" thickBot="1" x14ac:dyDescent="0.35">
      <c r="B169" s="25">
        <v>321</v>
      </c>
      <c r="C169" s="24"/>
      <c r="D169" s="17" t="s">
        <v>75</v>
      </c>
      <c r="E169" s="19" t="s">
        <v>26</v>
      </c>
      <c r="F169" s="47">
        <v>4.3499999999999996</v>
      </c>
      <c r="G169" s="47">
        <v>12</v>
      </c>
      <c r="H169" s="47">
        <v>33.21</v>
      </c>
      <c r="I169" s="47">
        <v>258.24</v>
      </c>
      <c r="J169" s="47">
        <v>0.06</v>
      </c>
      <c r="K169" s="47">
        <v>32.4</v>
      </c>
      <c r="L169" s="47"/>
      <c r="M169" s="47">
        <v>1.65</v>
      </c>
    </row>
    <row r="170" spans="2:13" ht="16.8" thickTop="1" thickBot="1" x14ac:dyDescent="0.35">
      <c r="B170" s="25">
        <v>348</v>
      </c>
      <c r="C170" s="24"/>
      <c r="D170" s="17" t="s">
        <v>27</v>
      </c>
      <c r="E170" s="19" t="s">
        <v>28</v>
      </c>
      <c r="F170" s="47">
        <v>1.3</v>
      </c>
      <c r="G170" s="47">
        <v>0.08</v>
      </c>
      <c r="H170" s="47">
        <v>44.68</v>
      </c>
      <c r="I170" s="47">
        <v>184.64</v>
      </c>
      <c r="J170" s="47">
        <v>0.03</v>
      </c>
      <c r="K170" s="47">
        <v>1</v>
      </c>
      <c r="L170" s="47"/>
      <c r="M170" s="47">
        <v>1</v>
      </c>
    </row>
    <row r="171" spans="2:13" ht="16.8" thickTop="1" thickBot="1" x14ac:dyDescent="0.35">
      <c r="B171" s="25"/>
      <c r="C171" s="24"/>
      <c r="D171" s="17" t="s">
        <v>99</v>
      </c>
      <c r="E171" s="19" t="s">
        <v>29</v>
      </c>
      <c r="F171" s="47">
        <v>2.37</v>
      </c>
      <c r="G171" s="47">
        <v>0.3</v>
      </c>
      <c r="H171" s="47">
        <v>14.49</v>
      </c>
      <c r="I171" s="47">
        <v>70.14</v>
      </c>
      <c r="J171" s="47">
        <v>0.03</v>
      </c>
      <c r="K171" s="47"/>
      <c r="L171" s="47"/>
      <c r="M171" s="47">
        <v>0.39</v>
      </c>
    </row>
    <row r="172" spans="2:13" ht="15.6" thickTop="1" thickBot="1" x14ac:dyDescent="0.35">
      <c r="B172" s="25"/>
      <c r="C172" s="26"/>
      <c r="D172" s="17" t="s">
        <v>101</v>
      </c>
      <c r="E172" s="19" t="s">
        <v>29</v>
      </c>
      <c r="F172" s="47">
        <v>1.68</v>
      </c>
      <c r="G172" s="47">
        <v>0.33</v>
      </c>
      <c r="H172" s="47">
        <v>14.82</v>
      </c>
      <c r="I172" s="47">
        <v>68.97</v>
      </c>
      <c r="J172" s="47">
        <v>0.04</v>
      </c>
      <c r="K172" s="47"/>
      <c r="L172" s="47"/>
      <c r="M172" s="47">
        <v>0.27</v>
      </c>
    </row>
    <row r="173" spans="2:13" ht="16.8" thickTop="1" thickBot="1" x14ac:dyDescent="0.35">
      <c r="B173" s="25"/>
      <c r="C173" s="24"/>
      <c r="D173" s="17"/>
      <c r="E173" s="19" t="s">
        <v>158</v>
      </c>
      <c r="F173" s="47">
        <f>SUM(F167:F172)</f>
        <v>24.85</v>
      </c>
      <c r="G173" s="47">
        <f t="shared" ref="G173:J173" si="42">SUM(G167:G172)</f>
        <v>29.109999999999996</v>
      </c>
      <c r="H173" s="47">
        <f t="shared" si="42"/>
        <v>136.11000000000001</v>
      </c>
      <c r="I173" s="47">
        <f t="shared" si="42"/>
        <v>923.74</v>
      </c>
      <c r="J173" s="47">
        <f t="shared" si="42"/>
        <v>0.24000000000000002</v>
      </c>
      <c r="K173" s="47">
        <f t="shared" ref="K173:M173" si="43">SUM(K167:K172)</f>
        <v>41.04</v>
      </c>
      <c r="L173" s="47">
        <f t="shared" si="43"/>
        <v>24.7</v>
      </c>
      <c r="M173" s="47">
        <f t="shared" si="43"/>
        <v>3.31</v>
      </c>
    </row>
    <row r="174" spans="2:13" ht="16.8" thickTop="1" thickBot="1" x14ac:dyDescent="0.35">
      <c r="B174" s="25"/>
      <c r="C174" s="24" t="s">
        <v>15</v>
      </c>
      <c r="D174" s="16"/>
      <c r="E174" s="16"/>
      <c r="F174" s="47"/>
      <c r="G174" s="47"/>
      <c r="H174" s="47"/>
      <c r="I174" s="47"/>
      <c r="J174" s="47"/>
      <c r="K174" s="47"/>
      <c r="L174" s="47"/>
      <c r="M174" s="47"/>
    </row>
    <row r="175" spans="2:13" ht="16.8" thickTop="1" thickBot="1" x14ac:dyDescent="0.35">
      <c r="B175" s="13">
        <v>426</v>
      </c>
      <c r="C175" s="24"/>
      <c r="D175" s="6" t="s">
        <v>152</v>
      </c>
      <c r="E175" s="7" t="s">
        <v>37</v>
      </c>
      <c r="F175" s="57">
        <v>6.6</v>
      </c>
      <c r="G175" s="48">
        <v>14.36</v>
      </c>
      <c r="H175" s="48">
        <v>41.13</v>
      </c>
      <c r="I175" s="48">
        <v>320</v>
      </c>
      <c r="J175" s="48">
        <v>0.16</v>
      </c>
      <c r="K175" s="48">
        <v>0.04</v>
      </c>
      <c r="L175" s="48"/>
      <c r="M175" s="48"/>
    </row>
    <row r="176" spans="2:13" ht="16.8" thickTop="1" thickBot="1" x14ac:dyDescent="0.35">
      <c r="B176" s="25">
        <v>389</v>
      </c>
      <c r="C176" s="24"/>
      <c r="D176" s="17" t="s">
        <v>174</v>
      </c>
      <c r="E176" s="19" t="s">
        <v>28</v>
      </c>
      <c r="F176" s="47">
        <v>1</v>
      </c>
      <c r="G176" s="47">
        <v>0.2</v>
      </c>
      <c r="H176" s="47">
        <v>20.2</v>
      </c>
      <c r="I176" s="47">
        <v>86.6</v>
      </c>
      <c r="J176" s="47">
        <v>0.02</v>
      </c>
      <c r="K176" s="47">
        <v>4</v>
      </c>
      <c r="L176" s="47"/>
      <c r="M176" s="47"/>
    </row>
    <row r="177" spans="2:17" ht="15.6" thickTop="1" thickBot="1" x14ac:dyDescent="0.35">
      <c r="B177" s="25"/>
      <c r="C177" s="26"/>
      <c r="D177" s="17"/>
      <c r="E177" s="19" t="s">
        <v>137</v>
      </c>
      <c r="F177" s="47">
        <f>SUM(F175:F176)</f>
        <v>7.6</v>
      </c>
      <c r="G177" s="47">
        <f t="shared" ref="G177:J177" si="44">SUM(G175:G176)</f>
        <v>14.559999999999999</v>
      </c>
      <c r="H177" s="47">
        <f t="shared" si="44"/>
        <v>61.33</v>
      </c>
      <c r="I177" s="47">
        <f t="shared" si="44"/>
        <v>406.6</v>
      </c>
      <c r="J177" s="47">
        <f t="shared" si="44"/>
        <v>0.18</v>
      </c>
      <c r="K177" s="47">
        <f t="shared" ref="K177:M177" si="45">SUM(K175:K176)</f>
        <v>4.04</v>
      </c>
      <c r="L177" s="47">
        <f t="shared" si="45"/>
        <v>0</v>
      </c>
      <c r="M177" s="47">
        <f t="shared" si="45"/>
        <v>0</v>
      </c>
    </row>
    <row r="178" spans="2:17" ht="32.4" thickTop="1" thickBot="1" x14ac:dyDescent="0.35">
      <c r="B178" s="28"/>
      <c r="C178" s="27" t="s">
        <v>49</v>
      </c>
      <c r="D178" s="20"/>
      <c r="E178" s="20"/>
      <c r="F178" s="23">
        <f>F164+F173+F177</f>
        <v>62.63</v>
      </c>
      <c r="G178" s="23">
        <f t="shared" ref="G178:J178" si="46">G164+G173+G177</f>
        <v>57.61</v>
      </c>
      <c r="H178" s="23">
        <f t="shared" si="46"/>
        <v>302.48</v>
      </c>
      <c r="I178" s="23">
        <f t="shared" si="46"/>
        <v>2000.4699999999998</v>
      </c>
      <c r="J178" s="23">
        <f t="shared" si="46"/>
        <v>0.77</v>
      </c>
      <c r="K178" s="23">
        <f t="shared" ref="K178:M178" si="47">K164+K173+K177</f>
        <v>52.51</v>
      </c>
      <c r="L178" s="23">
        <f t="shared" si="47"/>
        <v>46.7</v>
      </c>
      <c r="M178" s="23">
        <f t="shared" si="47"/>
        <v>3.7</v>
      </c>
    </row>
    <row r="179" spans="2:17" ht="16.8" thickTop="1" thickBot="1" x14ac:dyDescent="0.35">
      <c r="B179" s="25"/>
      <c r="C179" s="24" t="s">
        <v>50</v>
      </c>
      <c r="D179" s="16"/>
      <c r="E179" s="16"/>
      <c r="F179" s="18"/>
      <c r="G179" s="18"/>
      <c r="H179" s="18"/>
      <c r="I179" s="18"/>
      <c r="J179" s="18"/>
      <c r="K179" s="18"/>
      <c r="L179" s="18"/>
      <c r="M179" s="18"/>
    </row>
    <row r="180" spans="2:17" ht="16.8" thickTop="1" thickBot="1" x14ac:dyDescent="0.35">
      <c r="B180" s="25"/>
      <c r="C180" s="24" t="s">
        <v>13</v>
      </c>
      <c r="D180" s="16"/>
      <c r="E180" s="16"/>
      <c r="F180" s="18"/>
      <c r="G180" s="18"/>
      <c r="H180" s="18"/>
      <c r="I180" s="18"/>
      <c r="J180" s="18"/>
      <c r="K180" s="18"/>
      <c r="L180" s="18"/>
      <c r="M180" s="18"/>
    </row>
    <row r="181" spans="2:17" ht="16.8" thickTop="1" thickBot="1" x14ac:dyDescent="0.35">
      <c r="B181" s="25">
        <v>14</v>
      </c>
      <c r="C181" s="24"/>
      <c r="D181" s="17" t="s">
        <v>32</v>
      </c>
      <c r="E181" s="19" t="s">
        <v>34</v>
      </c>
      <c r="F181" s="47">
        <v>0.1</v>
      </c>
      <c r="G181" s="47">
        <v>7.2</v>
      </c>
      <c r="H181" s="47">
        <v>0.13</v>
      </c>
      <c r="I181" s="47">
        <v>65.72</v>
      </c>
      <c r="J181" s="47"/>
      <c r="K181" s="47"/>
      <c r="L181" s="47">
        <v>40</v>
      </c>
      <c r="M181" s="47">
        <v>0.1</v>
      </c>
      <c r="Q181" s="55"/>
    </row>
    <row r="182" spans="2:17" ht="16.8" thickTop="1" thickBot="1" x14ac:dyDescent="0.35">
      <c r="B182" s="13">
        <v>15</v>
      </c>
      <c r="C182" s="24"/>
      <c r="D182" s="4" t="s">
        <v>33</v>
      </c>
      <c r="E182" s="5" t="s">
        <v>92</v>
      </c>
      <c r="F182" s="48">
        <v>4.6399999999999997</v>
      </c>
      <c r="G182" s="48">
        <v>5.9</v>
      </c>
      <c r="H182" s="48"/>
      <c r="I182" s="48">
        <v>71.66</v>
      </c>
      <c r="J182" s="48">
        <v>0.01</v>
      </c>
      <c r="K182" s="48">
        <v>0.14000000000000001</v>
      </c>
      <c r="L182" s="48">
        <v>52</v>
      </c>
      <c r="M182" s="48">
        <v>0.1</v>
      </c>
    </row>
    <row r="183" spans="2:17" ht="16.8" thickTop="1" thickBot="1" x14ac:dyDescent="0.35">
      <c r="B183" s="18">
        <v>209</v>
      </c>
      <c r="C183" s="24"/>
      <c r="D183" s="17" t="s">
        <v>74</v>
      </c>
      <c r="E183" s="19" t="s">
        <v>87</v>
      </c>
      <c r="F183" s="47">
        <v>5.08</v>
      </c>
      <c r="G183" s="47">
        <v>4.5999999999999996</v>
      </c>
      <c r="H183" s="47">
        <v>0.28000000000000003</v>
      </c>
      <c r="I183" s="47">
        <v>63</v>
      </c>
      <c r="J183" s="47">
        <v>0.03</v>
      </c>
      <c r="K183" s="47"/>
      <c r="L183" s="47">
        <v>100</v>
      </c>
      <c r="M183" s="47">
        <v>0.24</v>
      </c>
    </row>
    <row r="184" spans="2:17" ht="16.8" thickTop="1" thickBot="1" x14ac:dyDescent="0.35">
      <c r="B184" s="18">
        <v>175</v>
      </c>
      <c r="C184" s="24"/>
      <c r="D184" s="17" t="s">
        <v>180</v>
      </c>
      <c r="E184" s="19" t="s">
        <v>31</v>
      </c>
      <c r="F184" s="47">
        <v>3.3</v>
      </c>
      <c r="G184" s="47">
        <v>8.6</v>
      </c>
      <c r="H184" s="47">
        <v>23.2</v>
      </c>
      <c r="I184" s="47">
        <v>183.4</v>
      </c>
      <c r="J184" s="47">
        <v>0.4</v>
      </c>
      <c r="K184" s="47">
        <v>1.9</v>
      </c>
      <c r="L184" s="47">
        <v>71.599999999999994</v>
      </c>
      <c r="M184" s="47">
        <v>0.4</v>
      </c>
    </row>
    <row r="185" spans="2:17" ht="16.8" thickTop="1" thickBot="1" x14ac:dyDescent="0.35">
      <c r="B185" s="18">
        <v>379</v>
      </c>
      <c r="C185" s="24"/>
      <c r="D185" s="17" t="s">
        <v>66</v>
      </c>
      <c r="E185" s="19" t="s">
        <v>28</v>
      </c>
      <c r="F185" s="47">
        <v>3.17</v>
      </c>
      <c r="G185" s="47">
        <v>2.68</v>
      </c>
      <c r="H185" s="47">
        <v>15.95</v>
      </c>
      <c r="I185" s="47">
        <v>100.6</v>
      </c>
      <c r="J185" s="47">
        <v>0.02</v>
      </c>
      <c r="K185" s="47">
        <v>0.38</v>
      </c>
      <c r="L185" s="47">
        <v>20</v>
      </c>
      <c r="M185" s="47"/>
    </row>
    <row r="186" spans="2:17" ht="16.8" thickTop="1" thickBot="1" x14ac:dyDescent="0.35">
      <c r="B186" s="25"/>
      <c r="C186" s="24"/>
      <c r="D186" s="17" t="s">
        <v>156</v>
      </c>
      <c r="E186" s="19" t="s">
        <v>167</v>
      </c>
      <c r="F186" s="47">
        <v>1.5</v>
      </c>
      <c r="G186" s="47">
        <v>0.04</v>
      </c>
      <c r="H186" s="47">
        <v>11.36</v>
      </c>
      <c r="I186" s="47">
        <v>52</v>
      </c>
      <c r="J186" s="47"/>
      <c r="K186" s="47">
        <v>0.2</v>
      </c>
      <c r="L186" s="47"/>
      <c r="M186" s="47"/>
    </row>
    <row r="187" spans="2:17" ht="16.8" thickTop="1" thickBot="1" x14ac:dyDescent="0.35">
      <c r="B187" s="25"/>
      <c r="C187" s="24"/>
      <c r="D187" s="17" t="s">
        <v>62</v>
      </c>
      <c r="E187" s="19" t="s">
        <v>71</v>
      </c>
      <c r="F187" s="47">
        <v>5.52</v>
      </c>
      <c r="G187" s="47">
        <v>0.54</v>
      </c>
      <c r="H187" s="47">
        <v>34.799999999999997</v>
      </c>
      <c r="I187" s="47">
        <v>170</v>
      </c>
      <c r="J187" s="47">
        <v>0.08</v>
      </c>
      <c r="K187" s="47"/>
      <c r="L187" s="47"/>
      <c r="M187" s="47"/>
    </row>
    <row r="188" spans="2:17" ht="16.8" thickTop="1" thickBot="1" x14ac:dyDescent="0.35">
      <c r="B188" s="25"/>
      <c r="C188" s="24"/>
      <c r="D188" s="17"/>
      <c r="E188" s="19" t="s">
        <v>157</v>
      </c>
      <c r="F188" s="47">
        <f>SUM(F181:F187)</f>
        <v>23.31</v>
      </c>
      <c r="G188" s="47">
        <f t="shared" ref="G188:J188" si="48">SUM(G181:G187)</f>
        <v>29.560000000000002</v>
      </c>
      <c r="H188" s="47">
        <f t="shared" si="48"/>
        <v>85.72</v>
      </c>
      <c r="I188" s="47">
        <f t="shared" si="48"/>
        <v>706.38</v>
      </c>
      <c r="J188" s="47">
        <f t="shared" si="48"/>
        <v>0.54</v>
      </c>
      <c r="K188" s="47">
        <f t="shared" ref="K188:M188" si="49">SUM(K181:K187)</f>
        <v>2.62</v>
      </c>
      <c r="L188" s="47">
        <f t="shared" si="49"/>
        <v>283.60000000000002</v>
      </c>
      <c r="M188" s="47">
        <f t="shared" si="49"/>
        <v>0.84000000000000008</v>
      </c>
    </row>
    <row r="189" spans="2:17" ht="16.8" thickTop="1" thickBot="1" x14ac:dyDescent="0.35">
      <c r="B189" s="25"/>
      <c r="C189" s="24" t="s">
        <v>14</v>
      </c>
      <c r="D189" s="16"/>
      <c r="E189" s="16"/>
      <c r="F189" s="47"/>
      <c r="G189" s="47"/>
      <c r="H189" s="47"/>
      <c r="I189" s="47"/>
      <c r="J189" s="47"/>
      <c r="K189" s="47"/>
      <c r="L189" s="47"/>
      <c r="M189" s="47"/>
    </row>
    <row r="190" spans="2:17" ht="16.8" thickTop="1" thickBot="1" x14ac:dyDescent="0.35">
      <c r="B190" s="25">
        <v>71</v>
      </c>
      <c r="C190" s="24"/>
      <c r="D190" s="17" t="s">
        <v>22</v>
      </c>
      <c r="E190" s="19" t="s">
        <v>104</v>
      </c>
      <c r="F190" s="47">
        <v>0.66</v>
      </c>
      <c r="G190" s="47">
        <v>0.12</v>
      </c>
      <c r="H190" s="47">
        <v>2.2799999999999998</v>
      </c>
      <c r="I190" s="47">
        <v>13.2</v>
      </c>
      <c r="J190" s="47">
        <v>0.03</v>
      </c>
      <c r="K190" s="47">
        <v>8.75</v>
      </c>
      <c r="L190" s="47"/>
      <c r="M190" s="47"/>
    </row>
    <row r="191" spans="2:17" ht="16.8" thickTop="1" thickBot="1" x14ac:dyDescent="0.35">
      <c r="B191" s="25">
        <v>101</v>
      </c>
      <c r="C191" s="24"/>
      <c r="D191" s="17" t="s">
        <v>181</v>
      </c>
      <c r="E191" s="19" t="s">
        <v>110</v>
      </c>
      <c r="F191" s="47">
        <v>6.06</v>
      </c>
      <c r="G191" s="47">
        <v>1.17</v>
      </c>
      <c r="H191" s="47">
        <v>21.28</v>
      </c>
      <c r="I191" s="47">
        <v>120</v>
      </c>
      <c r="J191" s="47">
        <v>5.52</v>
      </c>
      <c r="K191" s="47">
        <v>5.52</v>
      </c>
      <c r="L191" s="47">
        <v>5.52</v>
      </c>
      <c r="M191" s="47">
        <v>5.52</v>
      </c>
    </row>
    <row r="192" spans="2:17" ht="16.8" thickTop="1" thickBot="1" x14ac:dyDescent="0.35">
      <c r="B192" s="25">
        <v>229</v>
      </c>
      <c r="C192" s="24"/>
      <c r="D192" s="17" t="s">
        <v>182</v>
      </c>
      <c r="E192" s="19" t="s">
        <v>30</v>
      </c>
      <c r="F192" s="47">
        <v>12.19</v>
      </c>
      <c r="G192" s="47">
        <v>6.19</v>
      </c>
      <c r="H192" s="47">
        <v>4.75</v>
      </c>
      <c r="I192" s="47">
        <v>131.25</v>
      </c>
      <c r="J192" s="47">
        <v>0.06</v>
      </c>
      <c r="K192" s="47">
        <v>4.66</v>
      </c>
      <c r="L192" s="47">
        <v>7.27</v>
      </c>
      <c r="M192" s="47">
        <v>233.74</v>
      </c>
    </row>
    <row r="193" spans="2:17" ht="16.8" thickTop="1" thickBot="1" x14ac:dyDescent="0.35">
      <c r="B193" s="25">
        <v>312</v>
      </c>
      <c r="C193" s="24"/>
      <c r="D193" s="17" t="s">
        <v>130</v>
      </c>
      <c r="E193" s="19" t="s">
        <v>26</v>
      </c>
      <c r="F193" s="47">
        <v>3.08</v>
      </c>
      <c r="G193" s="47">
        <v>2.33</v>
      </c>
      <c r="H193" s="47">
        <v>19.13</v>
      </c>
      <c r="I193" s="47">
        <v>109.73</v>
      </c>
      <c r="J193" s="47">
        <v>1.1599999999999999</v>
      </c>
      <c r="K193" s="47">
        <v>3.75</v>
      </c>
      <c r="L193" s="47">
        <v>33.15</v>
      </c>
      <c r="M193" s="47">
        <v>0.15</v>
      </c>
    </row>
    <row r="194" spans="2:17" ht="16.8" thickTop="1" thickBot="1" x14ac:dyDescent="0.35">
      <c r="B194" s="25">
        <v>342</v>
      </c>
      <c r="C194" s="24"/>
      <c r="D194" s="17" t="s">
        <v>76</v>
      </c>
      <c r="E194" s="19" t="s">
        <v>28</v>
      </c>
      <c r="F194" s="47">
        <v>0.16</v>
      </c>
      <c r="G194" s="47">
        <v>0.16</v>
      </c>
      <c r="H194" s="47">
        <v>23.88</v>
      </c>
      <c r="I194" s="47">
        <v>97.6</v>
      </c>
      <c r="J194" s="47">
        <v>0.01</v>
      </c>
      <c r="K194" s="47">
        <v>1.8</v>
      </c>
      <c r="L194" s="47"/>
      <c r="M194" s="47"/>
    </row>
    <row r="195" spans="2:17" ht="16.8" thickTop="1" thickBot="1" x14ac:dyDescent="0.35">
      <c r="B195" s="18">
        <v>338</v>
      </c>
      <c r="C195" s="24"/>
      <c r="D195" s="17" t="s">
        <v>193</v>
      </c>
      <c r="E195" s="19" t="s">
        <v>26</v>
      </c>
      <c r="F195" s="47">
        <v>1.92</v>
      </c>
      <c r="G195" s="47">
        <v>0.42</v>
      </c>
      <c r="H195" s="47">
        <v>17.36</v>
      </c>
      <c r="I195" s="47">
        <v>81</v>
      </c>
      <c r="J195" s="47">
        <v>0.08</v>
      </c>
      <c r="K195" s="47">
        <v>128.58000000000001</v>
      </c>
      <c r="L195" s="47"/>
      <c r="M195" s="47">
        <v>0.42</v>
      </c>
    </row>
    <row r="196" spans="2:17" ht="16.8" thickTop="1" thickBot="1" x14ac:dyDescent="0.35">
      <c r="B196" s="25"/>
      <c r="C196" s="24"/>
      <c r="D196" s="17" t="s">
        <v>99</v>
      </c>
      <c r="E196" s="19" t="s">
        <v>29</v>
      </c>
      <c r="F196" s="47">
        <v>2.37</v>
      </c>
      <c r="G196" s="47">
        <v>0.3</v>
      </c>
      <c r="H196" s="47">
        <v>14.49</v>
      </c>
      <c r="I196" s="47">
        <v>70.14</v>
      </c>
      <c r="J196" s="47">
        <v>0.03</v>
      </c>
      <c r="K196" s="47"/>
      <c r="L196" s="47"/>
      <c r="M196" s="47">
        <v>0.39</v>
      </c>
    </row>
    <row r="197" spans="2:17" ht="15.6" thickTop="1" thickBot="1" x14ac:dyDescent="0.35">
      <c r="B197" s="25"/>
      <c r="C197" s="26"/>
      <c r="D197" s="17" t="s">
        <v>101</v>
      </c>
      <c r="E197" s="19" t="s">
        <v>29</v>
      </c>
      <c r="F197" s="47">
        <v>1.68</v>
      </c>
      <c r="G197" s="47">
        <v>0.33</v>
      </c>
      <c r="H197" s="47">
        <v>14.82</v>
      </c>
      <c r="I197" s="47">
        <v>68.97</v>
      </c>
      <c r="J197" s="47">
        <v>0.04</v>
      </c>
      <c r="K197" s="47"/>
      <c r="L197" s="47"/>
      <c r="M197" s="47">
        <v>0.27</v>
      </c>
    </row>
    <row r="198" spans="2:17" ht="15.6" thickTop="1" thickBot="1" x14ac:dyDescent="0.35">
      <c r="B198" s="25"/>
      <c r="C198" s="26"/>
      <c r="D198" s="17"/>
      <c r="E198" s="19" t="s">
        <v>194</v>
      </c>
      <c r="F198" s="47">
        <f>SUM(F190:F197)</f>
        <v>28.12</v>
      </c>
      <c r="G198" s="47">
        <f t="shared" ref="G198:J198" si="50">SUM(G190:G197)</f>
        <v>11.020000000000001</v>
      </c>
      <c r="H198" s="47">
        <f t="shared" si="50"/>
        <v>117.98999999999998</v>
      </c>
      <c r="I198" s="47">
        <f>SUM(I190:I197)</f>
        <v>691.89</v>
      </c>
      <c r="J198" s="47">
        <f t="shared" si="50"/>
        <v>6.93</v>
      </c>
      <c r="K198" s="47">
        <f t="shared" ref="K198:M198" si="51">SUM(K190:K197)</f>
        <v>153.06</v>
      </c>
      <c r="L198" s="47">
        <f t="shared" si="51"/>
        <v>45.94</v>
      </c>
      <c r="M198" s="47">
        <f t="shared" si="51"/>
        <v>240.49</v>
      </c>
    </row>
    <row r="199" spans="2:17" ht="16.8" thickTop="1" thickBot="1" x14ac:dyDescent="0.35">
      <c r="B199" s="25"/>
      <c r="C199" s="24" t="s">
        <v>15</v>
      </c>
      <c r="D199" s="16"/>
      <c r="E199" s="16"/>
      <c r="F199" s="47"/>
      <c r="G199" s="47"/>
      <c r="H199" s="47"/>
      <c r="I199" s="47"/>
      <c r="J199" s="47"/>
      <c r="K199" s="47"/>
      <c r="L199" s="47"/>
      <c r="M199" s="47"/>
    </row>
    <row r="200" spans="2:17" ht="16.8" thickTop="1" thickBot="1" x14ac:dyDescent="0.35">
      <c r="B200" s="25">
        <v>406</v>
      </c>
      <c r="C200" s="24"/>
      <c r="D200" s="17" t="s">
        <v>153</v>
      </c>
      <c r="E200" s="22" t="s">
        <v>24</v>
      </c>
      <c r="F200" s="47">
        <v>4.5999999999999996</v>
      </c>
      <c r="G200" s="47">
        <v>1.87</v>
      </c>
      <c r="H200" s="47">
        <v>44.45</v>
      </c>
      <c r="I200" s="47">
        <v>212.8</v>
      </c>
      <c r="J200" s="47">
        <v>0.08</v>
      </c>
      <c r="K200" s="47">
        <v>0.03</v>
      </c>
      <c r="L200" s="47">
        <v>4.8</v>
      </c>
      <c r="M200" s="47"/>
    </row>
    <row r="201" spans="2:17" ht="15.6" thickTop="1" thickBot="1" x14ac:dyDescent="0.35">
      <c r="B201" s="25">
        <v>377</v>
      </c>
      <c r="C201" s="26"/>
      <c r="D201" s="17" t="s">
        <v>147</v>
      </c>
      <c r="E201" s="19" t="s">
        <v>31</v>
      </c>
      <c r="F201" s="47">
        <v>0.53</v>
      </c>
      <c r="G201" s="47"/>
      <c r="H201" s="47">
        <v>9.8699999999999992</v>
      </c>
      <c r="I201" s="47">
        <v>41.6</v>
      </c>
      <c r="J201" s="47"/>
      <c r="K201" s="47">
        <v>2.13</v>
      </c>
      <c r="L201" s="47"/>
      <c r="M201" s="47"/>
    </row>
    <row r="202" spans="2:17" ht="16.8" thickTop="1" thickBot="1" x14ac:dyDescent="0.35">
      <c r="B202" s="25"/>
      <c r="C202" s="24"/>
      <c r="D202" s="17"/>
      <c r="E202" s="19" t="s">
        <v>143</v>
      </c>
      <c r="F202" s="47">
        <f>SUM(F200:F201)</f>
        <v>5.13</v>
      </c>
      <c r="G202" s="47">
        <f t="shared" ref="G202:J202" si="52">SUM(G200:G201)</f>
        <v>1.87</v>
      </c>
      <c r="H202" s="47">
        <f t="shared" si="52"/>
        <v>54.32</v>
      </c>
      <c r="I202" s="47">
        <f t="shared" si="52"/>
        <v>254.4</v>
      </c>
      <c r="J202" s="47">
        <f t="shared" si="52"/>
        <v>0.08</v>
      </c>
      <c r="K202" s="47">
        <f t="shared" ref="K202:M202" si="53">SUM(K200:K201)</f>
        <v>2.1599999999999997</v>
      </c>
      <c r="L202" s="47">
        <f t="shared" si="53"/>
        <v>4.8</v>
      </c>
      <c r="M202" s="47">
        <f t="shared" si="53"/>
        <v>0</v>
      </c>
    </row>
    <row r="203" spans="2:17" ht="32.4" thickTop="1" thickBot="1" x14ac:dyDescent="0.35">
      <c r="B203" s="28"/>
      <c r="C203" s="27" t="s">
        <v>51</v>
      </c>
      <c r="D203" s="20"/>
      <c r="E203" s="20"/>
      <c r="F203" s="23">
        <f t="shared" ref="F203:M203" si="54">F188+F198+F202</f>
        <v>56.56</v>
      </c>
      <c r="G203" s="23">
        <f t="shared" si="54"/>
        <v>42.45</v>
      </c>
      <c r="H203" s="23">
        <f t="shared" si="54"/>
        <v>258.02999999999997</v>
      </c>
      <c r="I203" s="23">
        <f t="shared" si="54"/>
        <v>1652.67</v>
      </c>
      <c r="J203" s="23">
        <f t="shared" si="54"/>
        <v>7.55</v>
      </c>
      <c r="K203" s="23">
        <f t="shared" si="54"/>
        <v>157.84</v>
      </c>
      <c r="L203" s="23">
        <f t="shared" si="54"/>
        <v>334.34000000000003</v>
      </c>
      <c r="M203" s="23">
        <f t="shared" si="54"/>
        <v>241.33</v>
      </c>
    </row>
    <row r="204" spans="2:17" ht="16.8" thickTop="1" thickBot="1" x14ac:dyDescent="0.35">
      <c r="B204" s="25"/>
      <c r="C204" s="24" t="s">
        <v>52</v>
      </c>
      <c r="D204" s="16"/>
      <c r="E204" s="16"/>
      <c r="F204" s="18"/>
      <c r="G204" s="18"/>
      <c r="H204" s="18"/>
      <c r="I204" s="18"/>
      <c r="J204" s="18"/>
      <c r="K204" s="18"/>
      <c r="L204" s="18"/>
      <c r="M204" s="18"/>
    </row>
    <row r="205" spans="2:17" ht="16.8" thickTop="1" thickBot="1" x14ac:dyDescent="0.35">
      <c r="B205" s="25"/>
      <c r="C205" s="24" t="s">
        <v>13</v>
      </c>
      <c r="D205" s="16"/>
      <c r="E205" s="16"/>
      <c r="F205" s="18"/>
      <c r="G205" s="18"/>
      <c r="H205" s="18"/>
      <c r="I205" s="18"/>
      <c r="J205" s="18"/>
      <c r="K205" s="18"/>
      <c r="L205" s="18"/>
      <c r="M205" s="18"/>
    </row>
    <row r="206" spans="2:17" ht="16.8" thickTop="1" thickBot="1" x14ac:dyDescent="0.35">
      <c r="B206" s="25">
        <v>14</v>
      </c>
      <c r="C206" s="24"/>
      <c r="D206" s="17" t="s">
        <v>32</v>
      </c>
      <c r="E206" s="19" t="s">
        <v>34</v>
      </c>
      <c r="F206" s="47">
        <v>0.1</v>
      </c>
      <c r="G206" s="47">
        <v>7.2</v>
      </c>
      <c r="H206" s="47">
        <v>0.13</v>
      </c>
      <c r="I206" s="47">
        <v>65.72</v>
      </c>
      <c r="J206" s="47"/>
      <c r="K206" s="47"/>
      <c r="L206" s="47">
        <v>40</v>
      </c>
      <c r="M206" s="47">
        <v>0.1</v>
      </c>
      <c r="Q206" s="55"/>
    </row>
    <row r="207" spans="2:17" ht="16.8" thickTop="1" thickBot="1" x14ac:dyDescent="0.35">
      <c r="B207" s="13">
        <v>15</v>
      </c>
      <c r="C207" s="24"/>
      <c r="D207" s="4" t="s">
        <v>33</v>
      </c>
      <c r="E207" s="5" t="s">
        <v>92</v>
      </c>
      <c r="F207" s="48">
        <v>4.6399999999999997</v>
      </c>
      <c r="G207" s="48">
        <v>5.9</v>
      </c>
      <c r="H207" s="48"/>
      <c r="I207" s="48">
        <v>71.66</v>
      </c>
      <c r="J207" s="48">
        <v>0.01</v>
      </c>
      <c r="K207" s="48">
        <v>0.14000000000000001</v>
      </c>
      <c r="L207" s="48">
        <v>52</v>
      </c>
      <c r="M207" s="48">
        <v>0.1</v>
      </c>
    </row>
    <row r="208" spans="2:17" ht="16.8" thickTop="1" thickBot="1" x14ac:dyDescent="0.35">
      <c r="B208" s="25">
        <v>243</v>
      </c>
      <c r="C208" s="24"/>
      <c r="D208" s="17" t="s">
        <v>70</v>
      </c>
      <c r="E208" s="19" t="s">
        <v>23</v>
      </c>
      <c r="F208" s="47">
        <v>4.6100000000000003</v>
      </c>
      <c r="G208" s="47">
        <v>7.35</v>
      </c>
      <c r="H208" s="47">
        <v>0.39</v>
      </c>
      <c r="I208" s="47">
        <v>86.14</v>
      </c>
      <c r="J208" s="47"/>
      <c r="K208" s="47"/>
      <c r="L208" s="47"/>
      <c r="M208" s="47">
        <v>0.3</v>
      </c>
    </row>
    <row r="209" spans="2:13" ht="16.8" thickTop="1" thickBot="1" x14ac:dyDescent="0.35">
      <c r="B209" s="25">
        <v>309</v>
      </c>
      <c r="C209" s="24"/>
      <c r="D209" s="17" t="s">
        <v>82</v>
      </c>
      <c r="E209" s="19" t="s">
        <v>26</v>
      </c>
      <c r="F209" s="47">
        <v>5.0999999999999996</v>
      </c>
      <c r="G209" s="47">
        <v>7.5</v>
      </c>
      <c r="H209" s="47">
        <v>28.5</v>
      </c>
      <c r="I209" s="47">
        <v>201.9</v>
      </c>
      <c r="J209" s="47">
        <v>0.06</v>
      </c>
      <c r="K209" s="47"/>
      <c r="L209" s="47"/>
      <c r="M209" s="47">
        <v>1.95</v>
      </c>
    </row>
    <row r="210" spans="2:13" ht="16.8" thickTop="1" thickBot="1" x14ac:dyDescent="0.35">
      <c r="B210" s="25">
        <v>378</v>
      </c>
      <c r="C210" s="24"/>
      <c r="D210" s="17" t="s">
        <v>106</v>
      </c>
      <c r="E210" s="19" t="s">
        <v>28</v>
      </c>
      <c r="F210" s="47">
        <v>2.31</v>
      </c>
      <c r="G210" s="47">
        <v>10.02</v>
      </c>
      <c r="H210" s="47">
        <v>15</v>
      </c>
      <c r="I210" s="47">
        <v>159</v>
      </c>
      <c r="J210" s="47">
        <v>0.03</v>
      </c>
      <c r="K210" s="47">
        <v>0.3</v>
      </c>
      <c r="L210" s="47">
        <v>135</v>
      </c>
      <c r="M210" s="47"/>
    </row>
    <row r="211" spans="2:13" ht="16.8" thickTop="1" thickBot="1" x14ac:dyDescent="0.35">
      <c r="B211" s="25"/>
      <c r="C211" s="24"/>
      <c r="D211" s="17" t="s">
        <v>135</v>
      </c>
      <c r="E211" s="19" t="s">
        <v>104</v>
      </c>
      <c r="F211" s="47">
        <v>4.18</v>
      </c>
      <c r="G211" s="47">
        <v>1.99</v>
      </c>
      <c r="H211" s="47">
        <v>38.549999999999997</v>
      </c>
      <c r="I211" s="47">
        <v>189</v>
      </c>
      <c r="J211" s="47">
        <v>0.6</v>
      </c>
      <c r="K211" s="47"/>
      <c r="L211" s="47">
        <v>40.1</v>
      </c>
      <c r="M211" s="47"/>
    </row>
    <row r="212" spans="2:13" ht="16.8" thickTop="1" thickBot="1" x14ac:dyDescent="0.35">
      <c r="B212" s="25"/>
      <c r="C212" s="24"/>
      <c r="D212" s="17" t="s">
        <v>62</v>
      </c>
      <c r="E212" s="19" t="s">
        <v>71</v>
      </c>
      <c r="F212" s="47">
        <v>5.52</v>
      </c>
      <c r="G212" s="47">
        <v>0.54</v>
      </c>
      <c r="H212" s="47">
        <v>34.799999999999997</v>
      </c>
      <c r="I212" s="47">
        <v>170</v>
      </c>
      <c r="J212" s="47">
        <v>0.08</v>
      </c>
      <c r="K212" s="47"/>
      <c r="L212" s="47"/>
      <c r="M212" s="47"/>
    </row>
    <row r="213" spans="2:13" ht="16.8" thickTop="1" thickBot="1" x14ac:dyDescent="0.35">
      <c r="B213" s="25"/>
      <c r="C213" s="24"/>
      <c r="D213" s="17"/>
      <c r="E213" s="19" t="s">
        <v>140</v>
      </c>
      <c r="F213" s="47">
        <f>SUM(F206:F212)</f>
        <v>26.459999999999997</v>
      </c>
      <c r="G213" s="47">
        <f t="shared" ref="G213:J213" si="55">SUM(G206:G212)</f>
        <v>40.5</v>
      </c>
      <c r="H213" s="47">
        <f t="shared" si="55"/>
        <v>117.36999999999999</v>
      </c>
      <c r="I213" s="47">
        <f t="shared" si="55"/>
        <v>943.42</v>
      </c>
      <c r="J213" s="47">
        <f t="shared" si="55"/>
        <v>0.77999999999999992</v>
      </c>
      <c r="K213" s="47">
        <f t="shared" ref="K213:M213" si="56">SUM(K206:K212)</f>
        <v>0.44</v>
      </c>
      <c r="L213" s="47">
        <f t="shared" si="56"/>
        <v>267.10000000000002</v>
      </c>
      <c r="M213" s="47">
        <f t="shared" si="56"/>
        <v>2.4500000000000002</v>
      </c>
    </row>
    <row r="214" spans="2:13" ht="16.8" thickTop="1" thickBot="1" x14ac:dyDescent="0.35">
      <c r="B214" s="25"/>
      <c r="C214" s="24" t="s">
        <v>14</v>
      </c>
      <c r="D214" s="16"/>
      <c r="E214" s="16"/>
      <c r="F214" s="47"/>
      <c r="G214" s="47"/>
      <c r="H214" s="47"/>
      <c r="I214" s="47"/>
      <c r="J214" s="47"/>
      <c r="K214" s="47"/>
      <c r="L214" s="47"/>
      <c r="M214" s="47"/>
    </row>
    <row r="215" spans="2:13" ht="16.8" thickTop="1" thickBot="1" x14ac:dyDescent="0.35">
      <c r="B215" s="25">
        <v>54</v>
      </c>
      <c r="C215" s="24"/>
      <c r="D215" s="17" t="s">
        <v>111</v>
      </c>
      <c r="E215" s="19" t="s">
        <v>23</v>
      </c>
      <c r="F215" s="47">
        <v>0.66</v>
      </c>
      <c r="G215" s="47">
        <v>2.58</v>
      </c>
      <c r="H215" s="47">
        <v>6.06</v>
      </c>
      <c r="I215" s="47">
        <v>50.06</v>
      </c>
      <c r="J215" s="47">
        <v>0.01</v>
      </c>
      <c r="K215" s="47">
        <v>4.28</v>
      </c>
      <c r="L215" s="47"/>
      <c r="M215" s="47">
        <v>1.1599999999999999</v>
      </c>
    </row>
    <row r="216" spans="2:13" ht="16.8" thickTop="1" thickBot="1" x14ac:dyDescent="0.35">
      <c r="B216" s="25">
        <v>108</v>
      </c>
      <c r="C216" s="24"/>
      <c r="D216" s="17" t="s">
        <v>128</v>
      </c>
      <c r="E216" s="19" t="s">
        <v>110</v>
      </c>
      <c r="F216" s="47">
        <v>3.56</v>
      </c>
      <c r="G216" s="47">
        <v>4.59</v>
      </c>
      <c r="H216" s="47">
        <v>18.79</v>
      </c>
      <c r="I216" s="47">
        <v>144.25</v>
      </c>
      <c r="J216" s="47">
        <v>0.08</v>
      </c>
      <c r="K216" s="47">
        <v>4.5999999999999996</v>
      </c>
      <c r="L216" s="47">
        <v>16.84</v>
      </c>
      <c r="M216" s="47"/>
    </row>
    <row r="217" spans="2:13" ht="16.8" thickTop="1" thickBot="1" x14ac:dyDescent="0.35">
      <c r="B217" s="25">
        <v>260</v>
      </c>
      <c r="C217" s="24"/>
      <c r="D217" s="17" t="s">
        <v>155</v>
      </c>
      <c r="E217" s="19" t="s">
        <v>30</v>
      </c>
      <c r="F217" s="47">
        <v>14.55</v>
      </c>
      <c r="G217" s="47">
        <v>16.79</v>
      </c>
      <c r="H217" s="47">
        <v>2.89</v>
      </c>
      <c r="I217" s="47">
        <v>221</v>
      </c>
      <c r="J217" s="47">
        <v>7.0000000000000007E-2</v>
      </c>
      <c r="K217" s="47">
        <v>0.92</v>
      </c>
      <c r="L217" s="47"/>
      <c r="M217" s="47">
        <v>0.51</v>
      </c>
    </row>
    <row r="218" spans="2:13" ht="16.8" thickTop="1" thickBot="1" x14ac:dyDescent="0.35">
      <c r="B218" s="25">
        <v>143</v>
      </c>
      <c r="C218" s="24"/>
      <c r="D218" s="17" t="s">
        <v>25</v>
      </c>
      <c r="E218" s="19" t="s">
        <v>26</v>
      </c>
      <c r="F218" s="47">
        <v>2.66</v>
      </c>
      <c r="G218" s="47">
        <v>16.489999999999998</v>
      </c>
      <c r="H218" s="47">
        <v>12.9</v>
      </c>
      <c r="I218" s="47">
        <v>213</v>
      </c>
      <c r="J218" s="47">
        <v>0.09</v>
      </c>
      <c r="K218" s="47">
        <v>18.760000000000002</v>
      </c>
      <c r="L218" s="47">
        <v>69</v>
      </c>
      <c r="M218" s="47">
        <v>7.35</v>
      </c>
    </row>
    <row r="219" spans="2:13" ht="16.8" thickTop="1" thickBot="1" x14ac:dyDescent="0.35">
      <c r="B219" s="25">
        <v>352</v>
      </c>
      <c r="C219" s="24"/>
      <c r="D219" s="17" t="s">
        <v>93</v>
      </c>
      <c r="E219" s="19" t="s">
        <v>28</v>
      </c>
      <c r="F219" s="47">
        <v>0.24</v>
      </c>
      <c r="G219" s="47">
        <v>0.12</v>
      </c>
      <c r="H219" s="47">
        <v>35.76</v>
      </c>
      <c r="I219" s="47">
        <v>145.08000000000001</v>
      </c>
      <c r="J219" s="47"/>
      <c r="K219" s="47">
        <v>80</v>
      </c>
      <c r="L219" s="47"/>
      <c r="M219" s="47">
        <v>0.18</v>
      </c>
    </row>
    <row r="220" spans="2:13" ht="16.8" thickTop="1" thickBot="1" x14ac:dyDescent="0.35">
      <c r="B220" s="25"/>
      <c r="C220" s="24"/>
      <c r="D220" s="17" t="s">
        <v>99</v>
      </c>
      <c r="E220" s="19" t="s">
        <v>29</v>
      </c>
      <c r="F220" s="47">
        <v>2.37</v>
      </c>
      <c r="G220" s="47">
        <v>0.3</v>
      </c>
      <c r="H220" s="47">
        <v>14.49</v>
      </c>
      <c r="I220" s="47">
        <v>70.14</v>
      </c>
      <c r="J220" s="47">
        <v>0.03</v>
      </c>
      <c r="K220" s="47"/>
      <c r="L220" s="47"/>
      <c r="M220" s="47">
        <v>0.39</v>
      </c>
    </row>
    <row r="221" spans="2:13" ht="15.6" thickTop="1" thickBot="1" x14ac:dyDescent="0.35">
      <c r="B221" s="25"/>
      <c r="C221" s="26"/>
      <c r="D221" s="17" t="s">
        <v>101</v>
      </c>
      <c r="E221" s="19" t="s">
        <v>29</v>
      </c>
      <c r="F221" s="47">
        <v>1.68</v>
      </c>
      <c r="G221" s="47">
        <v>0.33</v>
      </c>
      <c r="H221" s="47">
        <v>14.82</v>
      </c>
      <c r="I221" s="47">
        <v>68.97</v>
      </c>
      <c r="J221" s="47">
        <v>0.04</v>
      </c>
      <c r="K221" s="47"/>
      <c r="L221" s="47"/>
      <c r="M221" s="47">
        <v>0.27</v>
      </c>
    </row>
    <row r="222" spans="2:13" ht="15.6" thickTop="1" thickBot="1" x14ac:dyDescent="0.35">
      <c r="B222" s="25"/>
      <c r="C222" s="26"/>
      <c r="D222" s="17"/>
      <c r="E222" s="19" t="s">
        <v>142</v>
      </c>
      <c r="F222" s="47">
        <f>SUM(F215:F221)</f>
        <v>25.72</v>
      </c>
      <c r="G222" s="47">
        <f t="shared" ref="G222:J222" si="57">SUM(G215:G221)</f>
        <v>41.199999999999996</v>
      </c>
      <c r="H222" s="47">
        <f t="shared" si="57"/>
        <v>105.71000000000001</v>
      </c>
      <c r="I222" s="47">
        <f t="shared" si="57"/>
        <v>912.5</v>
      </c>
      <c r="J222" s="47">
        <f t="shared" si="57"/>
        <v>0.32</v>
      </c>
      <c r="K222" s="47">
        <f t="shared" ref="K222:M222" si="58">SUM(K215:K221)</f>
        <v>108.56</v>
      </c>
      <c r="L222" s="47">
        <f t="shared" si="58"/>
        <v>85.84</v>
      </c>
      <c r="M222" s="47">
        <f t="shared" si="58"/>
        <v>9.86</v>
      </c>
    </row>
    <row r="223" spans="2:13" ht="16.8" thickTop="1" thickBot="1" x14ac:dyDescent="0.35">
      <c r="B223" s="25"/>
      <c r="C223" s="24" t="s">
        <v>15</v>
      </c>
      <c r="D223" s="16"/>
      <c r="E223" s="16"/>
      <c r="F223" s="47"/>
      <c r="G223" s="47"/>
      <c r="H223" s="47"/>
      <c r="I223" s="47"/>
      <c r="J223" s="47"/>
      <c r="K223" s="47"/>
      <c r="L223" s="47"/>
      <c r="M223" s="47"/>
    </row>
    <row r="224" spans="2:13" ht="16.8" thickTop="1" thickBot="1" x14ac:dyDescent="0.35">
      <c r="B224" s="25">
        <v>415</v>
      </c>
      <c r="C224" s="24"/>
      <c r="D224" s="17" t="s">
        <v>154</v>
      </c>
      <c r="E224" s="19" t="s">
        <v>37</v>
      </c>
      <c r="F224" s="47">
        <v>7.08</v>
      </c>
      <c r="G224" s="47">
        <v>13.14</v>
      </c>
      <c r="H224" s="47">
        <v>55.74</v>
      </c>
      <c r="I224" s="47">
        <v>370</v>
      </c>
      <c r="J224" s="47">
        <v>0.12</v>
      </c>
      <c r="K224" s="47"/>
      <c r="L224" s="47">
        <v>18</v>
      </c>
      <c r="M224" s="47"/>
    </row>
    <row r="225" spans="2:13" ht="15.6" thickTop="1" thickBot="1" x14ac:dyDescent="0.35">
      <c r="B225" s="25">
        <v>386</v>
      </c>
      <c r="C225" s="26"/>
      <c r="D225" s="17" t="s">
        <v>164</v>
      </c>
      <c r="E225" s="19" t="s">
        <v>28</v>
      </c>
      <c r="F225" s="47">
        <v>5.81</v>
      </c>
      <c r="G225" s="47">
        <v>6.4</v>
      </c>
      <c r="H225" s="47">
        <v>8</v>
      </c>
      <c r="I225" s="47">
        <v>118</v>
      </c>
      <c r="J225" s="47">
        <v>0.06</v>
      </c>
      <c r="K225" s="47">
        <v>1.4</v>
      </c>
      <c r="L225" s="47">
        <v>40</v>
      </c>
      <c r="M225" s="47"/>
    </row>
    <row r="226" spans="2:13" ht="15.6" thickTop="1" thickBot="1" x14ac:dyDescent="0.35">
      <c r="B226" s="25"/>
      <c r="C226" s="26"/>
      <c r="D226" s="17"/>
      <c r="E226" s="19" t="s">
        <v>137</v>
      </c>
      <c r="F226" s="47">
        <f t="shared" ref="F226:M226" si="59">SUM(F224:F225)</f>
        <v>12.89</v>
      </c>
      <c r="G226" s="47">
        <f t="shared" si="59"/>
        <v>19.54</v>
      </c>
      <c r="H226" s="47">
        <f t="shared" si="59"/>
        <v>63.74</v>
      </c>
      <c r="I226" s="47">
        <f t="shared" si="59"/>
        <v>488</v>
      </c>
      <c r="J226" s="47">
        <f t="shared" si="59"/>
        <v>0.18</v>
      </c>
      <c r="K226" s="47">
        <f t="shared" si="59"/>
        <v>1.4</v>
      </c>
      <c r="L226" s="47">
        <f t="shared" si="59"/>
        <v>58</v>
      </c>
      <c r="M226" s="47">
        <f t="shared" si="59"/>
        <v>0</v>
      </c>
    </row>
    <row r="227" spans="2:13" ht="32.4" thickTop="1" thickBot="1" x14ac:dyDescent="0.35">
      <c r="B227" s="28"/>
      <c r="C227" s="27" t="s">
        <v>53</v>
      </c>
      <c r="D227" s="20"/>
      <c r="E227" s="20"/>
      <c r="F227" s="23">
        <f>F213+F222+F226</f>
        <v>65.069999999999993</v>
      </c>
      <c r="G227" s="23">
        <f t="shared" ref="G227:J227" si="60">G213+G222+G226</f>
        <v>101.23999999999998</v>
      </c>
      <c r="H227" s="23">
        <f t="shared" si="60"/>
        <v>286.82</v>
      </c>
      <c r="I227" s="23">
        <f t="shared" si="60"/>
        <v>2343.92</v>
      </c>
      <c r="J227" s="23">
        <f t="shared" si="60"/>
        <v>1.2799999999999998</v>
      </c>
      <c r="K227" s="23">
        <f t="shared" ref="K227:M227" si="61">K213+K222+K226</f>
        <v>110.4</v>
      </c>
      <c r="L227" s="23">
        <f t="shared" si="61"/>
        <v>410.94000000000005</v>
      </c>
      <c r="M227" s="23">
        <f t="shared" si="61"/>
        <v>12.309999999999999</v>
      </c>
    </row>
    <row r="228" spans="2:13" ht="16.8" thickTop="1" thickBot="1" x14ac:dyDescent="0.35">
      <c r="B228" s="25"/>
      <c r="C228" s="24" t="s">
        <v>54</v>
      </c>
      <c r="D228" s="16"/>
      <c r="E228" s="16"/>
      <c r="F228" s="18"/>
      <c r="G228" s="18"/>
      <c r="H228" s="18"/>
      <c r="I228" s="18"/>
      <c r="J228" s="18"/>
      <c r="K228" s="18"/>
      <c r="L228" s="18"/>
      <c r="M228" s="18"/>
    </row>
    <row r="229" spans="2:13" ht="16.8" thickTop="1" thickBot="1" x14ac:dyDescent="0.35">
      <c r="B229" s="25"/>
      <c r="C229" s="24" t="s">
        <v>13</v>
      </c>
      <c r="D229" s="16"/>
      <c r="E229" s="16"/>
      <c r="F229" s="18"/>
      <c r="G229" s="18"/>
      <c r="H229" s="18"/>
      <c r="I229" s="18"/>
      <c r="J229" s="18"/>
      <c r="K229" s="18"/>
      <c r="L229" s="18"/>
      <c r="M229" s="18"/>
    </row>
    <row r="230" spans="2:13" ht="16.8" thickTop="1" thickBot="1" x14ac:dyDescent="0.35">
      <c r="B230" s="13">
        <v>15</v>
      </c>
      <c r="C230" s="24"/>
      <c r="D230" s="4" t="s">
        <v>33</v>
      </c>
      <c r="E230" s="5" t="s">
        <v>92</v>
      </c>
      <c r="F230" s="48">
        <v>4.6399999999999997</v>
      </c>
      <c r="G230" s="48">
        <v>5.9</v>
      </c>
      <c r="H230" s="48"/>
      <c r="I230" s="48">
        <v>71.66</v>
      </c>
      <c r="J230" s="48">
        <v>0.01</v>
      </c>
      <c r="K230" s="48">
        <v>0.14000000000000001</v>
      </c>
      <c r="L230" s="48">
        <v>52</v>
      </c>
      <c r="M230" s="48">
        <v>0.1</v>
      </c>
    </row>
    <row r="231" spans="2:13" ht="16.8" thickTop="1" thickBot="1" x14ac:dyDescent="0.35">
      <c r="B231" s="25">
        <v>225</v>
      </c>
      <c r="C231" s="24"/>
      <c r="D231" s="17" t="s">
        <v>134</v>
      </c>
      <c r="E231" s="19" t="s">
        <v>90</v>
      </c>
      <c r="F231" s="47">
        <v>14.66</v>
      </c>
      <c r="G231" s="47">
        <v>14.84</v>
      </c>
      <c r="H231" s="47">
        <v>40.119999999999997</v>
      </c>
      <c r="I231" s="47">
        <v>352</v>
      </c>
      <c r="J231" s="47">
        <v>8.4000000000000005E-2</v>
      </c>
      <c r="K231" s="47">
        <v>0.66</v>
      </c>
      <c r="L231" s="47">
        <v>63.4</v>
      </c>
      <c r="M231" s="47"/>
    </row>
    <row r="232" spans="2:13" ht="16.8" thickTop="1" thickBot="1" x14ac:dyDescent="0.35">
      <c r="B232" s="25">
        <v>382</v>
      </c>
      <c r="C232" s="24"/>
      <c r="D232" s="17" t="s">
        <v>61</v>
      </c>
      <c r="E232" s="19" t="s">
        <v>28</v>
      </c>
      <c r="F232" s="47">
        <v>3.78</v>
      </c>
      <c r="G232" s="47">
        <v>0.67</v>
      </c>
      <c r="H232" s="47">
        <v>26</v>
      </c>
      <c r="I232" s="47">
        <v>125.11</v>
      </c>
      <c r="J232" s="47">
        <v>0.02</v>
      </c>
      <c r="K232" s="47">
        <v>1.33</v>
      </c>
      <c r="L232" s="47"/>
      <c r="M232" s="47"/>
    </row>
    <row r="233" spans="2:13" ht="16.8" thickTop="1" thickBot="1" x14ac:dyDescent="0.35">
      <c r="B233" s="25">
        <v>338</v>
      </c>
      <c r="C233" s="24"/>
      <c r="D233" s="17" t="s">
        <v>183</v>
      </c>
      <c r="E233" s="22" t="s">
        <v>26</v>
      </c>
      <c r="F233" s="47">
        <v>2.2599999999999998</v>
      </c>
      <c r="G233" s="47">
        <v>0.76</v>
      </c>
      <c r="H233" s="47">
        <v>31.5</v>
      </c>
      <c r="I233" s="47">
        <v>141.76</v>
      </c>
      <c r="J233" s="47">
        <v>0.06</v>
      </c>
      <c r="K233" s="47">
        <v>15</v>
      </c>
      <c r="L233" s="47"/>
      <c r="M233" s="47">
        <v>0.6</v>
      </c>
    </row>
    <row r="234" spans="2:13" ht="16.8" thickTop="1" thickBot="1" x14ac:dyDescent="0.35">
      <c r="B234" s="25"/>
      <c r="C234" s="24"/>
      <c r="D234" s="17" t="s">
        <v>62</v>
      </c>
      <c r="E234" s="19" t="s">
        <v>71</v>
      </c>
      <c r="F234" s="47">
        <v>5.52</v>
      </c>
      <c r="G234" s="47">
        <v>0.54</v>
      </c>
      <c r="H234" s="47">
        <v>34.799999999999997</v>
      </c>
      <c r="I234" s="47">
        <v>170</v>
      </c>
      <c r="J234" s="47">
        <v>0.08</v>
      </c>
      <c r="K234" s="47"/>
      <c r="L234" s="47"/>
      <c r="M234" s="47"/>
    </row>
    <row r="235" spans="2:13" ht="16.8" thickTop="1" thickBot="1" x14ac:dyDescent="0.35">
      <c r="B235" s="25"/>
      <c r="C235" s="24"/>
      <c r="D235" s="17"/>
      <c r="E235" s="19" t="s">
        <v>140</v>
      </c>
      <c r="F235" s="47">
        <f t="shared" ref="F235:M235" si="62">SUM(F230:F234)</f>
        <v>30.860000000000003</v>
      </c>
      <c r="G235" s="47">
        <f t="shared" si="62"/>
        <v>22.710000000000004</v>
      </c>
      <c r="H235" s="47">
        <f t="shared" si="62"/>
        <v>132.42000000000002</v>
      </c>
      <c r="I235" s="47">
        <f t="shared" si="62"/>
        <v>860.53</v>
      </c>
      <c r="J235" s="47">
        <f t="shared" si="62"/>
        <v>0.254</v>
      </c>
      <c r="K235" s="47">
        <f t="shared" si="62"/>
        <v>17.13</v>
      </c>
      <c r="L235" s="47">
        <f t="shared" si="62"/>
        <v>115.4</v>
      </c>
      <c r="M235" s="47">
        <f t="shared" si="62"/>
        <v>0.7</v>
      </c>
    </row>
    <row r="236" spans="2:13" ht="16.8" thickTop="1" thickBot="1" x14ac:dyDescent="0.35">
      <c r="B236" s="25"/>
      <c r="C236" s="24" t="s">
        <v>14</v>
      </c>
      <c r="D236" s="16"/>
      <c r="E236" s="16"/>
      <c r="F236" s="47"/>
      <c r="G236" s="47"/>
      <c r="H236" s="47"/>
      <c r="I236" s="47"/>
      <c r="J236" s="47"/>
      <c r="K236" s="47"/>
      <c r="L236" s="47"/>
      <c r="M236" s="47"/>
    </row>
    <row r="237" spans="2:13" ht="16.8" thickTop="1" thickBot="1" x14ac:dyDescent="0.35">
      <c r="B237" s="25">
        <v>71</v>
      </c>
      <c r="C237" s="24"/>
      <c r="D237" s="17" t="s">
        <v>107</v>
      </c>
      <c r="E237" s="19" t="s">
        <v>104</v>
      </c>
      <c r="F237" s="47">
        <v>0.48</v>
      </c>
      <c r="G237" s="47">
        <v>0.06</v>
      </c>
      <c r="H237" s="47">
        <v>1.5</v>
      </c>
      <c r="I237" s="47">
        <v>8.4600000000000009</v>
      </c>
      <c r="J237" s="47">
        <v>0.02</v>
      </c>
      <c r="K237" s="47">
        <v>6</v>
      </c>
      <c r="L237" s="47"/>
      <c r="M237" s="47">
        <v>0.06</v>
      </c>
    </row>
    <row r="238" spans="2:13" ht="16.8" thickTop="1" thickBot="1" x14ac:dyDescent="0.35">
      <c r="B238" s="25">
        <v>82</v>
      </c>
      <c r="C238" s="24"/>
      <c r="D238" s="17" t="s">
        <v>184</v>
      </c>
      <c r="E238" s="19" t="s">
        <v>121</v>
      </c>
      <c r="F238" s="47">
        <v>1.83</v>
      </c>
      <c r="G238" s="47">
        <v>4.9000000000000004</v>
      </c>
      <c r="H238" s="47">
        <v>11.75</v>
      </c>
      <c r="I238" s="47">
        <v>98.4</v>
      </c>
      <c r="J238" s="47">
        <v>0.04</v>
      </c>
      <c r="K238" s="47">
        <v>8.24</v>
      </c>
      <c r="L238" s="47"/>
      <c r="M238" s="47">
        <v>1.92</v>
      </c>
    </row>
    <row r="239" spans="2:13" ht="16.8" thickTop="1" thickBot="1" x14ac:dyDescent="0.35">
      <c r="B239" s="25">
        <v>288</v>
      </c>
      <c r="C239" s="24"/>
      <c r="D239" s="17" t="s">
        <v>114</v>
      </c>
      <c r="E239" s="19" t="s">
        <v>30</v>
      </c>
      <c r="F239" s="47">
        <v>12.13</v>
      </c>
      <c r="G239" s="47">
        <v>14.81</v>
      </c>
      <c r="H239" s="47">
        <v>2</v>
      </c>
      <c r="I239" s="47">
        <v>190</v>
      </c>
      <c r="J239" s="47">
        <v>0.04</v>
      </c>
      <c r="K239" s="47"/>
      <c r="L239" s="47">
        <v>20</v>
      </c>
      <c r="M239" s="47">
        <v>0.17</v>
      </c>
    </row>
    <row r="240" spans="2:13" ht="16.8" thickTop="1" thickBot="1" x14ac:dyDescent="0.35">
      <c r="B240" s="25">
        <v>304</v>
      </c>
      <c r="C240" s="24"/>
      <c r="D240" s="17" t="s">
        <v>89</v>
      </c>
      <c r="E240" s="19" t="s">
        <v>26</v>
      </c>
      <c r="F240" s="21">
        <v>3.67</v>
      </c>
      <c r="G240" s="21">
        <v>5.42</v>
      </c>
      <c r="H240" s="21">
        <v>36.67</v>
      </c>
      <c r="I240" s="47">
        <v>210.11</v>
      </c>
      <c r="J240" s="47">
        <v>0.03</v>
      </c>
      <c r="K240" s="47"/>
      <c r="L240" s="47">
        <v>27</v>
      </c>
      <c r="M240" s="47">
        <v>0.6</v>
      </c>
    </row>
    <row r="241" spans="2:13" ht="16.8" thickTop="1" thickBot="1" x14ac:dyDescent="0.35">
      <c r="B241" s="25">
        <v>348</v>
      </c>
      <c r="C241" s="24"/>
      <c r="D241" s="17" t="s">
        <v>112</v>
      </c>
      <c r="E241" s="19" t="s">
        <v>28</v>
      </c>
      <c r="F241" s="47">
        <v>1.3</v>
      </c>
      <c r="G241" s="47">
        <v>0.08</v>
      </c>
      <c r="H241" s="47">
        <v>44.68</v>
      </c>
      <c r="I241" s="47">
        <v>184.64</v>
      </c>
      <c r="J241" s="47">
        <v>0.03</v>
      </c>
      <c r="K241" s="47">
        <v>1</v>
      </c>
      <c r="L241" s="47"/>
      <c r="M241" s="47">
        <v>1</v>
      </c>
    </row>
    <row r="242" spans="2:13" ht="16.8" thickTop="1" thickBot="1" x14ac:dyDescent="0.35">
      <c r="B242" s="25"/>
      <c r="C242" s="24"/>
      <c r="D242" s="17" t="s">
        <v>99</v>
      </c>
      <c r="E242" s="19" t="s">
        <v>29</v>
      </c>
      <c r="F242" s="47">
        <v>2.37</v>
      </c>
      <c r="G242" s="47">
        <v>0.3</v>
      </c>
      <c r="H242" s="47">
        <v>14.49</v>
      </c>
      <c r="I242" s="47">
        <v>70.14</v>
      </c>
      <c r="J242" s="47">
        <v>0.03</v>
      </c>
      <c r="K242" s="47"/>
      <c r="L242" s="47"/>
      <c r="M242" s="47">
        <v>0.39</v>
      </c>
    </row>
    <row r="243" spans="2:13" ht="15.6" thickTop="1" thickBot="1" x14ac:dyDescent="0.35">
      <c r="B243" s="25"/>
      <c r="C243" s="26"/>
      <c r="D243" s="17" t="s">
        <v>101</v>
      </c>
      <c r="E243" s="19" t="s">
        <v>29</v>
      </c>
      <c r="F243" s="47">
        <v>1.68</v>
      </c>
      <c r="G243" s="47">
        <v>0.33</v>
      </c>
      <c r="H243" s="47">
        <v>14.82</v>
      </c>
      <c r="I243" s="47">
        <v>68.97</v>
      </c>
      <c r="J243" s="47">
        <v>0.04</v>
      </c>
      <c r="K243" s="47"/>
      <c r="L243" s="47"/>
      <c r="M243" s="47">
        <v>0.27</v>
      </c>
    </row>
    <row r="244" spans="2:13" ht="16.8" thickTop="1" thickBot="1" x14ac:dyDescent="0.35">
      <c r="B244" s="25"/>
      <c r="C244" s="24"/>
      <c r="D244" s="17"/>
      <c r="E244" s="19" t="s">
        <v>187</v>
      </c>
      <c r="F244" s="47">
        <f>SUM(F237:F243)</f>
        <v>23.46</v>
      </c>
      <c r="G244" s="47">
        <f t="shared" ref="G244:J244" si="63">SUM(G237:G243)</f>
        <v>25.899999999999995</v>
      </c>
      <c r="H244" s="47">
        <f t="shared" si="63"/>
        <v>125.91</v>
      </c>
      <c r="I244" s="47">
        <f t="shared" si="63"/>
        <v>830.72</v>
      </c>
      <c r="J244" s="47">
        <f t="shared" si="63"/>
        <v>0.23</v>
      </c>
      <c r="K244" s="47">
        <f t="shared" ref="K244:M244" si="64">SUM(K237:K243)</f>
        <v>15.24</v>
      </c>
      <c r="L244" s="47">
        <f t="shared" si="64"/>
        <v>47</v>
      </c>
      <c r="M244" s="47">
        <f t="shared" si="64"/>
        <v>4.41</v>
      </c>
    </row>
    <row r="245" spans="2:13" ht="16.8" thickTop="1" thickBot="1" x14ac:dyDescent="0.35">
      <c r="B245" s="25"/>
      <c r="C245" s="24" t="s">
        <v>15</v>
      </c>
      <c r="D245" s="16"/>
      <c r="E245" s="16"/>
      <c r="F245" s="47"/>
      <c r="G245" s="47"/>
      <c r="H245" s="47"/>
      <c r="I245" s="47"/>
      <c r="J245" s="47"/>
      <c r="K245" s="47"/>
      <c r="L245" s="47"/>
      <c r="M245" s="47"/>
    </row>
    <row r="246" spans="2:13" ht="16.8" thickTop="1" thickBot="1" x14ac:dyDescent="0.35">
      <c r="B246" s="25">
        <v>413</v>
      </c>
      <c r="C246" s="24"/>
      <c r="D246" s="17" t="s">
        <v>116</v>
      </c>
      <c r="E246" s="19" t="s">
        <v>65</v>
      </c>
      <c r="F246" s="47">
        <v>8.9</v>
      </c>
      <c r="G246" s="47">
        <v>14.63</v>
      </c>
      <c r="H246" s="47">
        <v>25.47</v>
      </c>
      <c r="I246" s="47">
        <v>269.10000000000002</v>
      </c>
      <c r="J246" s="47">
        <v>0.11</v>
      </c>
      <c r="K246" s="47">
        <v>0.17</v>
      </c>
      <c r="L246" s="47">
        <v>30.87</v>
      </c>
      <c r="M246" s="47"/>
    </row>
    <row r="247" spans="2:13" ht="16.8" thickTop="1" thickBot="1" x14ac:dyDescent="0.35">
      <c r="B247" s="25">
        <v>389</v>
      </c>
      <c r="C247" s="24"/>
      <c r="D247" s="17" t="s">
        <v>83</v>
      </c>
      <c r="E247" s="19" t="s">
        <v>28</v>
      </c>
      <c r="F247" s="47">
        <v>0.53</v>
      </c>
      <c r="G247" s="47"/>
      <c r="H247" s="47">
        <v>9.4700000000000006</v>
      </c>
      <c r="I247" s="47">
        <v>40</v>
      </c>
      <c r="J247" s="47"/>
      <c r="K247" s="47">
        <v>0.27</v>
      </c>
      <c r="L247" s="47"/>
      <c r="M247" s="47"/>
    </row>
    <row r="248" spans="2:13" ht="16.8" thickTop="1" thickBot="1" x14ac:dyDescent="0.35">
      <c r="B248" s="25"/>
      <c r="C248" s="24"/>
      <c r="D248" s="17"/>
      <c r="E248" s="19" t="s">
        <v>143</v>
      </c>
      <c r="F248" s="47">
        <f>SUM(F246:F247)</f>
        <v>9.43</v>
      </c>
      <c r="G248" s="47">
        <f t="shared" ref="G248:J248" si="65">SUM(G246:G247)</f>
        <v>14.63</v>
      </c>
      <c r="H248" s="47">
        <f t="shared" si="65"/>
        <v>34.94</v>
      </c>
      <c r="I248" s="47">
        <f t="shared" si="65"/>
        <v>309.10000000000002</v>
      </c>
      <c r="J248" s="47">
        <f t="shared" si="65"/>
        <v>0.11</v>
      </c>
      <c r="K248" s="47">
        <f t="shared" ref="K248:M248" si="66">SUM(K246:K247)</f>
        <v>0.44000000000000006</v>
      </c>
      <c r="L248" s="47">
        <f t="shared" si="66"/>
        <v>30.87</v>
      </c>
      <c r="M248" s="47">
        <f t="shared" si="66"/>
        <v>0</v>
      </c>
    </row>
    <row r="249" spans="2:13" ht="32.4" thickTop="1" thickBot="1" x14ac:dyDescent="0.35">
      <c r="B249" s="28"/>
      <c r="C249" s="27" t="s">
        <v>55</v>
      </c>
      <c r="D249" s="20"/>
      <c r="E249" s="20"/>
      <c r="F249" s="23">
        <f>F235+F244+F248</f>
        <v>63.750000000000007</v>
      </c>
      <c r="G249" s="23">
        <f t="shared" ref="G249:J249" si="67">G235+G244+G248</f>
        <v>63.24</v>
      </c>
      <c r="H249" s="23">
        <f t="shared" si="67"/>
        <v>293.27000000000004</v>
      </c>
      <c r="I249" s="23">
        <f t="shared" si="67"/>
        <v>2000.35</v>
      </c>
      <c r="J249" s="23">
        <f t="shared" si="67"/>
        <v>0.59399999999999997</v>
      </c>
      <c r="K249" s="23">
        <f t="shared" ref="K249:M249" si="68">K235+K244+K248</f>
        <v>32.809999999999995</v>
      </c>
      <c r="L249" s="23">
        <f t="shared" si="68"/>
        <v>193.27</v>
      </c>
      <c r="M249" s="23">
        <f t="shared" si="68"/>
        <v>5.1100000000000003</v>
      </c>
    </row>
    <row r="250" spans="2:13" ht="32.4" thickTop="1" thickBot="1" x14ac:dyDescent="0.35">
      <c r="B250" s="28"/>
      <c r="C250" s="27" t="s">
        <v>19</v>
      </c>
      <c r="D250" s="20"/>
      <c r="E250" s="20"/>
      <c r="F250" s="23">
        <f t="shared" ref="F250:M250" si="69">F249+F227+F203+F178+F156+F134+F111+F88+F64+F41</f>
        <v>651.33999999999992</v>
      </c>
      <c r="G250" s="23">
        <f t="shared" si="69"/>
        <v>666.25600000000009</v>
      </c>
      <c r="H250" s="23">
        <f t="shared" si="69"/>
        <v>2699.2550000000001</v>
      </c>
      <c r="I250" s="23">
        <f t="shared" si="69"/>
        <v>19560.475000000002</v>
      </c>
      <c r="J250" s="23">
        <f t="shared" si="69"/>
        <v>17.009999999999998</v>
      </c>
      <c r="K250" s="23">
        <f t="shared" si="69"/>
        <v>918.37</v>
      </c>
      <c r="L250" s="23">
        <f t="shared" si="69"/>
        <v>12212.42</v>
      </c>
      <c r="M250" s="23">
        <f t="shared" si="69"/>
        <v>348.74499999999995</v>
      </c>
    </row>
    <row r="251" spans="2:13" ht="32.4" thickTop="1" thickBot="1" x14ac:dyDescent="0.35">
      <c r="B251" s="28"/>
      <c r="C251" s="27" t="s">
        <v>20</v>
      </c>
      <c r="D251" s="20"/>
      <c r="E251" s="20"/>
      <c r="F251" s="23">
        <f>F250/10</f>
        <v>65.133999999999986</v>
      </c>
      <c r="G251" s="23">
        <f t="shared" ref="G251:J251" si="70">G250/10</f>
        <v>66.625600000000006</v>
      </c>
      <c r="H251" s="23">
        <f t="shared" si="70"/>
        <v>269.9255</v>
      </c>
      <c r="I251" s="23">
        <f t="shared" si="70"/>
        <v>1956.0475000000001</v>
      </c>
      <c r="J251" s="23">
        <f t="shared" si="70"/>
        <v>1.7009999999999998</v>
      </c>
      <c r="K251" s="23">
        <f t="shared" ref="K251:M251" si="71">K250/10</f>
        <v>91.837000000000003</v>
      </c>
      <c r="L251" s="23">
        <f t="shared" si="71"/>
        <v>1221.242</v>
      </c>
      <c r="M251" s="23">
        <f t="shared" si="71"/>
        <v>34.874499999999998</v>
      </c>
    </row>
    <row r="252" spans="2:13" ht="63.6" thickTop="1" thickBot="1" x14ac:dyDescent="0.35">
      <c r="B252" s="33"/>
      <c r="C252" s="29" t="s">
        <v>21</v>
      </c>
      <c r="D252" s="30"/>
      <c r="E252" s="30"/>
      <c r="F252" s="31" t="s">
        <v>84</v>
      </c>
      <c r="G252" s="31" t="s">
        <v>85</v>
      </c>
      <c r="H252" s="31" t="s">
        <v>86</v>
      </c>
      <c r="I252" s="32"/>
      <c r="J252" s="32"/>
      <c r="K252" s="32"/>
      <c r="L252" s="32"/>
      <c r="M252" s="32"/>
    </row>
  </sheetData>
  <mergeCells count="10">
    <mergeCell ref="J14:M14"/>
    <mergeCell ref="J15:J16"/>
    <mergeCell ref="K15:K16"/>
    <mergeCell ref="L15:L16"/>
    <mergeCell ref="M15:M16"/>
    <mergeCell ref="D10:F10"/>
    <mergeCell ref="C14:C16"/>
    <mergeCell ref="E14:E16"/>
    <mergeCell ref="F14:H16"/>
    <mergeCell ref="B14:B16"/>
  </mergeCells>
  <pageMargins left="0.11811023622047245" right="0.11811023622047245" top="0.70866141732283472" bottom="0.70866141732283472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4"/>
  <sheetViews>
    <sheetView workbookViewId="0">
      <selection activeCell="D10" sqref="D10:E10"/>
    </sheetView>
  </sheetViews>
  <sheetFormatPr defaultRowHeight="14.4" x14ac:dyDescent="0.3"/>
  <cols>
    <col min="1" max="1" width="6.6640625" customWidth="1"/>
    <col min="2" max="2" width="8.44140625" customWidth="1"/>
    <col min="3" max="3" width="19.33203125" customWidth="1"/>
    <col min="4" max="4" width="54.6640625" customWidth="1"/>
    <col min="5" max="5" width="16.109375" customWidth="1"/>
    <col min="6" max="6" width="11.5546875" bestFit="1" customWidth="1"/>
    <col min="9" max="9" width="14.33203125" customWidth="1"/>
    <col min="12" max="12" width="9.109375" customWidth="1"/>
  </cols>
  <sheetData>
    <row r="1" spans="2:13" ht="6.75" customHeight="1" x14ac:dyDescent="0.3"/>
    <row r="2" spans="2:13" ht="15.6" x14ac:dyDescent="0.3">
      <c r="B2" s="9"/>
      <c r="C2" s="8" t="s">
        <v>56</v>
      </c>
      <c r="E2" s="8"/>
      <c r="H2" s="8" t="s">
        <v>57</v>
      </c>
      <c r="I2" s="8"/>
      <c r="J2" s="9"/>
      <c r="K2" s="9"/>
      <c r="L2" s="9"/>
      <c r="M2" s="9"/>
    </row>
    <row r="3" spans="2:13" ht="10.5" customHeight="1" x14ac:dyDescent="0.3">
      <c r="B3" s="9"/>
      <c r="C3" s="8"/>
      <c r="E3" s="8"/>
      <c r="H3" s="9"/>
      <c r="I3" s="9"/>
      <c r="J3" s="9"/>
      <c r="K3" s="9"/>
      <c r="L3" s="9"/>
      <c r="M3" s="9"/>
    </row>
    <row r="4" spans="2:13" ht="15.6" x14ac:dyDescent="0.3">
      <c r="B4" s="9"/>
      <c r="C4" s="9" t="s">
        <v>58</v>
      </c>
      <c r="E4" s="8"/>
      <c r="H4" s="9" t="s">
        <v>258</v>
      </c>
      <c r="I4" s="9"/>
      <c r="J4" s="9"/>
      <c r="K4" s="9"/>
      <c r="L4" s="9"/>
      <c r="M4" s="9"/>
    </row>
    <row r="5" spans="2:13" ht="15.6" x14ac:dyDescent="0.3">
      <c r="B5" s="9"/>
      <c r="C5" s="8"/>
      <c r="E5" s="8"/>
      <c r="H5" s="9" t="s">
        <v>259</v>
      </c>
      <c r="I5" s="9"/>
      <c r="J5" s="9"/>
      <c r="K5" s="9"/>
      <c r="L5" s="9"/>
      <c r="M5" s="9"/>
    </row>
    <row r="6" spans="2:13" ht="15.6" x14ac:dyDescent="0.3">
      <c r="B6" s="56"/>
      <c r="C6" s="10" t="s">
        <v>231</v>
      </c>
      <c r="E6" s="11"/>
      <c r="H6" s="12" t="s">
        <v>98</v>
      </c>
      <c r="I6" s="12"/>
      <c r="J6" s="12"/>
      <c r="K6" s="56"/>
      <c r="L6" s="56"/>
      <c r="M6" s="56"/>
    </row>
    <row r="7" spans="2:13" x14ac:dyDescent="0.3">
      <c r="B7" s="61"/>
    </row>
    <row r="8" spans="2:13" ht="17.399999999999999" x14ac:dyDescent="0.3">
      <c r="B8" s="115" t="s">
        <v>95</v>
      </c>
      <c r="C8" s="115"/>
      <c r="D8" s="115"/>
      <c r="E8" s="115"/>
      <c r="F8" s="115"/>
      <c r="G8" s="1"/>
    </row>
    <row r="9" spans="2:13" x14ac:dyDescent="0.3">
      <c r="B9" s="115" t="s">
        <v>96</v>
      </c>
      <c r="C9" s="115"/>
      <c r="D9" s="115"/>
      <c r="E9" s="115"/>
      <c r="F9" s="115"/>
    </row>
    <row r="10" spans="2:13" ht="53.25" customHeight="1" x14ac:dyDescent="0.3">
      <c r="B10" s="2"/>
      <c r="C10" s="63"/>
      <c r="D10" s="100" t="s">
        <v>195</v>
      </c>
      <c r="E10" s="100"/>
      <c r="F10" s="63"/>
      <c r="M10" s="2" t="s">
        <v>97</v>
      </c>
    </row>
    <row r="11" spans="2:13" ht="15.6" x14ac:dyDescent="0.3">
      <c r="B11" s="2"/>
      <c r="M11" s="2" t="s">
        <v>120</v>
      </c>
    </row>
    <row r="12" spans="2:13" x14ac:dyDescent="0.3">
      <c r="C12" s="14" t="s">
        <v>228</v>
      </c>
    </row>
    <row r="13" spans="2:13" ht="4.5" customHeight="1" thickBot="1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2:13" ht="32.4" customHeight="1" thickTop="1" thickBot="1" x14ac:dyDescent="0.35">
      <c r="B14" s="108" t="s">
        <v>8</v>
      </c>
      <c r="C14" s="101" t="s">
        <v>0</v>
      </c>
      <c r="D14" s="58" t="s">
        <v>1</v>
      </c>
      <c r="E14" s="104" t="s">
        <v>3</v>
      </c>
      <c r="F14" s="107" t="s">
        <v>4</v>
      </c>
      <c r="G14" s="107"/>
      <c r="H14" s="107"/>
      <c r="I14" s="35" t="s">
        <v>5</v>
      </c>
      <c r="J14" s="110" t="s">
        <v>159</v>
      </c>
      <c r="K14" s="111"/>
      <c r="L14" s="111"/>
      <c r="M14" s="112"/>
    </row>
    <row r="15" spans="2:13" ht="16.8" thickTop="1" thickBot="1" x14ac:dyDescent="0.35">
      <c r="B15" s="109"/>
      <c r="C15" s="102"/>
      <c r="D15" s="59" t="s">
        <v>2</v>
      </c>
      <c r="E15" s="105"/>
      <c r="F15" s="107"/>
      <c r="G15" s="107"/>
      <c r="H15" s="107"/>
      <c r="I15" s="37" t="s">
        <v>6</v>
      </c>
      <c r="J15" s="113" t="s">
        <v>160</v>
      </c>
      <c r="K15" s="113" t="s">
        <v>161</v>
      </c>
      <c r="L15" s="113" t="s">
        <v>162</v>
      </c>
      <c r="M15" s="113" t="s">
        <v>163</v>
      </c>
    </row>
    <row r="16" spans="2:13" ht="32.4" thickTop="1" thickBot="1" x14ac:dyDescent="0.35">
      <c r="B16" s="109"/>
      <c r="C16" s="103"/>
      <c r="D16" s="38"/>
      <c r="E16" s="106"/>
      <c r="F16" s="107"/>
      <c r="G16" s="107"/>
      <c r="H16" s="107"/>
      <c r="I16" s="37" t="s">
        <v>7</v>
      </c>
      <c r="J16" s="114"/>
      <c r="K16" s="114"/>
      <c r="L16" s="114"/>
      <c r="M16" s="114"/>
    </row>
    <row r="17" spans="2:17" ht="16.8" thickTop="1" thickBot="1" x14ac:dyDescent="0.35">
      <c r="B17" s="43"/>
      <c r="C17" s="39"/>
      <c r="D17" s="40"/>
      <c r="E17" s="41"/>
      <c r="F17" s="60" t="s">
        <v>9</v>
      </c>
      <c r="G17" s="60" t="s">
        <v>10</v>
      </c>
      <c r="H17" s="50" t="s">
        <v>11</v>
      </c>
      <c r="I17" s="52"/>
      <c r="J17" s="53"/>
      <c r="K17" s="53"/>
      <c r="L17" s="53"/>
      <c r="M17" s="54"/>
    </row>
    <row r="18" spans="2:17" ht="16.2" thickBot="1" x14ac:dyDescent="0.35">
      <c r="B18" s="46">
        <v>9</v>
      </c>
      <c r="C18" s="44">
        <v>1</v>
      </c>
      <c r="D18" s="45">
        <v>2</v>
      </c>
      <c r="E18" s="45">
        <v>3</v>
      </c>
      <c r="F18" s="45">
        <v>4</v>
      </c>
      <c r="G18" s="45">
        <v>5</v>
      </c>
      <c r="H18" s="45">
        <v>6</v>
      </c>
      <c r="I18" s="51">
        <v>7</v>
      </c>
      <c r="J18" s="51">
        <v>8</v>
      </c>
      <c r="K18" s="51">
        <v>9</v>
      </c>
      <c r="L18" s="51">
        <v>10</v>
      </c>
      <c r="M18" s="51">
        <v>11</v>
      </c>
    </row>
    <row r="19" spans="2:17" ht="16.8" thickTop="1" thickBot="1" x14ac:dyDescent="0.35">
      <c r="B19" s="25"/>
      <c r="C19" s="24" t="s">
        <v>12</v>
      </c>
      <c r="D19" s="16"/>
      <c r="E19" s="16"/>
      <c r="F19" s="18"/>
      <c r="G19" s="18"/>
      <c r="H19" s="18"/>
      <c r="I19" s="18"/>
      <c r="J19" s="18"/>
      <c r="K19" s="18"/>
      <c r="L19" s="18"/>
      <c r="M19" s="18"/>
    </row>
    <row r="20" spans="2:17" ht="16.8" thickTop="1" thickBot="1" x14ac:dyDescent="0.35">
      <c r="B20" s="25"/>
      <c r="C20" s="24" t="s">
        <v>13</v>
      </c>
      <c r="D20" s="16"/>
      <c r="E20" s="16"/>
      <c r="F20" s="18"/>
      <c r="G20" s="18"/>
      <c r="H20" s="18"/>
      <c r="I20" s="18"/>
      <c r="J20" s="18"/>
      <c r="K20" s="18"/>
      <c r="L20" s="18"/>
      <c r="M20" s="18"/>
    </row>
    <row r="21" spans="2:17" ht="16.8" thickTop="1" thickBot="1" x14ac:dyDescent="0.35">
      <c r="B21" s="25">
        <v>14</v>
      </c>
      <c r="C21" s="24"/>
      <c r="D21" s="17" t="s">
        <v>32</v>
      </c>
      <c r="E21" s="19" t="s">
        <v>34</v>
      </c>
      <c r="F21" s="47">
        <v>0.1</v>
      </c>
      <c r="G21" s="47">
        <v>7.2</v>
      </c>
      <c r="H21" s="47">
        <v>0.13</v>
      </c>
      <c r="I21" s="47">
        <v>65.72</v>
      </c>
      <c r="J21" s="47"/>
      <c r="K21" s="47"/>
      <c r="L21" s="47">
        <v>40</v>
      </c>
      <c r="M21" s="47">
        <v>0.1</v>
      </c>
      <c r="Q21" s="55"/>
    </row>
    <row r="22" spans="2:17" ht="16.8" thickTop="1" thickBot="1" x14ac:dyDescent="0.35">
      <c r="B22" s="18">
        <v>209</v>
      </c>
      <c r="C22" s="24"/>
      <c r="D22" s="17" t="s">
        <v>74</v>
      </c>
      <c r="E22" s="19" t="s">
        <v>87</v>
      </c>
      <c r="F22" s="47">
        <v>5.08</v>
      </c>
      <c r="G22" s="47">
        <v>4.5999999999999996</v>
      </c>
      <c r="H22" s="47">
        <v>0.28000000000000003</v>
      </c>
      <c r="I22" s="47">
        <v>62.84</v>
      </c>
      <c r="J22" s="47">
        <v>0.03</v>
      </c>
      <c r="K22" s="47"/>
      <c r="L22" s="47">
        <v>100</v>
      </c>
      <c r="M22" s="47">
        <v>0.24</v>
      </c>
    </row>
    <row r="23" spans="2:17" ht="16.8" thickTop="1" thickBot="1" x14ac:dyDescent="0.35">
      <c r="B23" s="13">
        <v>15</v>
      </c>
      <c r="C23" s="24"/>
      <c r="D23" s="4" t="s">
        <v>33</v>
      </c>
      <c r="E23" s="5" t="s">
        <v>92</v>
      </c>
      <c r="F23" s="48">
        <v>4.6399999999999997</v>
      </c>
      <c r="G23" s="48">
        <v>5.9</v>
      </c>
      <c r="H23" s="48"/>
      <c r="I23" s="48">
        <v>71.66</v>
      </c>
      <c r="J23" s="48">
        <v>0.01</v>
      </c>
      <c r="K23" s="48">
        <v>0.14000000000000001</v>
      </c>
      <c r="L23" s="48">
        <v>52</v>
      </c>
      <c r="M23" s="48">
        <v>0.1</v>
      </c>
    </row>
    <row r="24" spans="2:17" ht="16.8" thickTop="1" thickBot="1" x14ac:dyDescent="0.35">
      <c r="B24" s="25">
        <v>174</v>
      </c>
      <c r="C24" s="24"/>
      <c r="D24" s="17" t="s">
        <v>185</v>
      </c>
      <c r="E24" s="19" t="s">
        <v>31</v>
      </c>
      <c r="F24" s="47">
        <v>6</v>
      </c>
      <c r="G24" s="47">
        <v>10.85</v>
      </c>
      <c r="H24" s="47">
        <v>42.94</v>
      </c>
      <c r="I24" s="47">
        <v>294</v>
      </c>
      <c r="J24" s="47">
        <v>7.0000000000000007E-2</v>
      </c>
      <c r="K24" s="47">
        <v>1.17</v>
      </c>
      <c r="L24" s="47">
        <v>58</v>
      </c>
      <c r="M24" s="47">
        <v>37.979999999999997</v>
      </c>
    </row>
    <row r="25" spans="2:17" ht="16.8" thickTop="1" thickBot="1" x14ac:dyDescent="0.35">
      <c r="B25" s="25">
        <v>382</v>
      </c>
      <c r="C25" s="24"/>
      <c r="D25" s="17" t="s">
        <v>61</v>
      </c>
      <c r="E25" s="19" t="s">
        <v>28</v>
      </c>
      <c r="F25" s="47">
        <v>3.78</v>
      </c>
      <c r="G25" s="47">
        <v>0.67</v>
      </c>
      <c r="H25" s="47">
        <v>26</v>
      </c>
      <c r="I25" s="47">
        <v>125.11</v>
      </c>
      <c r="J25" s="47">
        <v>0.02</v>
      </c>
      <c r="K25" s="47">
        <v>1.33</v>
      </c>
      <c r="L25" s="47"/>
      <c r="M25" s="47"/>
    </row>
    <row r="26" spans="2:17" ht="16.8" thickTop="1" thickBot="1" x14ac:dyDescent="0.35">
      <c r="B26" s="25"/>
      <c r="C26" s="24"/>
      <c r="D26" s="17" t="s">
        <v>62</v>
      </c>
      <c r="E26" s="19" t="s">
        <v>225</v>
      </c>
      <c r="F26" s="47">
        <v>6.44</v>
      </c>
      <c r="G26" s="47">
        <v>0.64</v>
      </c>
      <c r="H26" s="47">
        <v>40.6</v>
      </c>
      <c r="I26" s="47">
        <v>198.34</v>
      </c>
      <c r="J26" s="47">
        <v>0.06</v>
      </c>
      <c r="K26" s="47"/>
      <c r="L26" s="47"/>
      <c r="M26" s="47"/>
    </row>
    <row r="27" spans="2:17" ht="16.8" thickTop="1" thickBot="1" x14ac:dyDescent="0.35">
      <c r="B27" s="18"/>
      <c r="C27" s="24"/>
      <c r="D27" s="17"/>
      <c r="E27" s="19" t="s">
        <v>140</v>
      </c>
      <c r="F27" s="47">
        <f>SUM(F21:F26)</f>
        <v>26.040000000000003</v>
      </c>
      <c r="G27" s="47">
        <f t="shared" ref="G27:M27" si="0">SUM(G21:G26)</f>
        <v>29.860000000000007</v>
      </c>
      <c r="H27" s="47">
        <f t="shared" si="0"/>
        <v>109.94999999999999</v>
      </c>
      <c r="I27" s="47">
        <f t="shared" si="0"/>
        <v>817.67000000000007</v>
      </c>
      <c r="J27" s="47">
        <f t="shared" si="0"/>
        <v>0.19</v>
      </c>
      <c r="K27" s="47">
        <f t="shared" si="0"/>
        <v>2.64</v>
      </c>
      <c r="L27" s="47">
        <f t="shared" si="0"/>
        <v>250</v>
      </c>
      <c r="M27" s="47">
        <f t="shared" si="0"/>
        <v>38.419999999999995</v>
      </c>
    </row>
    <row r="28" spans="2:17" ht="16.8" thickTop="1" thickBot="1" x14ac:dyDescent="0.35">
      <c r="B28" s="25"/>
      <c r="C28" s="24" t="s">
        <v>14</v>
      </c>
      <c r="D28" s="16"/>
      <c r="E28" s="16"/>
      <c r="F28" s="47"/>
      <c r="G28" s="47"/>
      <c r="H28" s="47"/>
      <c r="I28" s="47"/>
      <c r="J28" s="47"/>
      <c r="K28" s="47"/>
      <c r="L28" s="47"/>
      <c r="M28" s="47"/>
    </row>
    <row r="29" spans="2:17" ht="16.8" thickTop="1" thickBot="1" x14ac:dyDescent="0.35">
      <c r="B29" s="25">
        <v>59</v>
      </c>
      <c r="C29" s="24"/>
      <c r="D29" s="17" t="s">
        <v>122</v>
      </c>
      <c r="E29" s="19" t="s">
        <v>36</v>
      </c>
      <c r="F29" s="47">
        <v>0.64500000000000002</v>
      </c>
      <c r="G29" s="47">
        <v>3.915</v>
      </c>
      <c r="H29" s="47">
        <v>5.91</v>
      </c>
      <c r="I29" s="47">
        <v>61.424999999999997</v>
      </c>
      <c r="J29" s="47">
        <v>3.6999999999999998E-2</v>
      </c>
      <c r="K29" s="47">
        <v>5.22</v>
      </c>
      <c r="L29" s="47"/>
      <c r="M29" s="47">
        <v>1.867</v>
      </c>
    </row>
    <row r="30" spans="2:17" ht="16.8" thickTop="1" thickBot="1" x14ac:dyDescent="0.35">
      <c r="B30" s="25">
        <v>96</v>
      </c>
      <c r="C30" s="24"/>
      <c r="D30" s="17" t="s">
        <v>232</v>
      </c>
      <c r="E30" s="19" t="s">
        <v>233</v>
      </c>
      <c r="F30" s="47">
        <v>4.5999999999999996</v>
      </c>
      <c r="G30" s="47">
        <v>7.9</v>
      </c>
      <c r="H30" s="47">
        <v>11.92</v>
      </c>
      <c r="I30" s="47">
        <v>151.81</v>
      </c>
      <c r="J30" s="47">
        <v>0.09</v>
      </c>
      <c r="K30" s="47">
        <v>8.3800000000000008</v>
      </c>
      <c r="L30" s="47"/>
      <c r="M30" s="47">
        <v>0</v>
      </c>
    </row>
    <row r="31" spans="2:17" ht="16.8" thickTop="1" thickBot="1" x14ac:dyDescent="0.35">
      <c r="B31" s="25">
        <v>295</v>
      </c>
      <c r="C31" s="24"/>
      <c r="D31" s="17" t="s">
        <v>205</v>
      </c>
      <c r="E31" s="19" t="s">
        <v>30</v>
      </c>
      <c r="F31" s="47">
        <v>8.0399999999999991</v>
      </c>
      <c r="G31" s="47">
        <v>9.06</v>
      </c>
      <c r="H31" s="47">
        <v>9.5</v>
      </c>
      <c r="I31" s="47">
        <v>154</v>
      </c>
      <c r="J31" s="47">
        <v>0.1</v>
      </c>
      <c r="K31" s="47">
        <v>0.45</v>
      </c>
      <c r="L31" s="47">
        <v>26.9</v>
      </c>
      <c r="M31" s="47">
        <v>6.2</v>
      </c>
    </row>
    <row r="32" spans="2:17" s="72" customFormat="1" ht="16.8" thickTop="1" thickBot="1" x14ac:dyDescent="0.35">
      <c r="B32" s="67">
        <v>309</v>
      </c>
      <c r="C32" s="68"/>
      <c r="D32" s="69" t="s">
        <v>82</v>
      </c>
      <c r="E32" s="70" t="s">
        <v>26</v>
      </c>
      <c r="F32" s="71">
        <v>5.0999999999999996</v>
      </c>
      <c r="G32" s="71">
        <v>7.5</v>
      </c>
      <c r="H32" s="71">
        <v>28.5</v>
      </c>
      <c r="I32" s="71">
        <v>201.9</v>
      </c>
      <c r="J32" s="71">
        <v>0.06</v>
      </c>
      <c r="K32" s="71"/>
      <c r="L32" s="71"/>
      <c r="M32" s="71">
        <v>1.95</v>
      </c>
    </row>
    <row r="33" spans="2:13" ht="16.8" thickTop="1" thickBot="1" x14ac:dyDescent="0.35">
      <c r="B33" s="25">
        <v>376</v>
      </c>
      <c r="C33" s="24"/>
      <c r="D33" s="17" t="s">
        <v>223</v>
      </c>
      <c r="E33" s="19" t="s">
        <v>28</v>
      </c>
      <c r="F33" s="47">
        <v>0.53</v>
      </c>
      <c r="G33" s="47"/>
      <c r="H33" s="47">
        <v>9.4700000000000006</v>
      </c>
      <c r="I33" s="47">
        <v>40</v>
      </c>
      <c r="J33" s="47"/>
      <c r="K33" s="47">
        <v>27</v>
      </c>
      <c r="L33" s="47"/>
      <c r="M33" s="47"/>
    </row>
    <row r="34" spans="2:13" ht="16.8" thickTop="1" thickBot="1" x14ac:dyDescent="0.35">
      <c r="B34" s="25"/>
      <c r="C34" s="24"/>
      <c r="D34" s="17" t="s">
        <v>99</v>
      </c>
      <c r="E34" s="19" t="s">
        <v>29</v>
      </c>
      <c r="F34" s="47">
        <v>2.37</v>
      </c>
      <c r="G34" s="47">
        <v>0.3</v>
      </c>
      <c r="H34" s="47">
        <v>14.49</v>
      </c>
      <c r="I34" s="47">
        <v>70.14</v>
      </c>
      <c r="J34" s="47">
        <v>0.03</v>
      </c>
      <c r="K34" s="47"/>
      <c r="L34" s="47"/>
      <c r="M34" s="47">
        <v>0.39</v>
      </c>
    </row>
    <row r="35" spans="2:13" ht="15.6" thickTop="1" thickBot="1" x14ac:dyDescent="0.35">
      <c r="B35" s="25"/>
      <c r="C35" s="26"/>
      <c r="D35" s="17" t="s">
        <v>101</v>
      </c>
      <c r="E35" s="19" t="s">
        <v>29</v>
      </c>
      <c r="F35" s="47">
        <v>1.68</v>
      </c>
      <c r="G35" s="47">
        <v>0.33</v>
      </c>
      <c r="H35" s="47">
        <v>14.82</v>
      </c>
      <c r="I35" s="47">
        <v>68.97</v>
      </c>
      <c r="J35" s="47">
        <v>0.04</v>
      </c>
      <c r="K35" s="47"/>
      <c r="L35" s="47"/>
      <c r="M35" s="47">
        <v>0.27</v>
      </c>
    </row>
    <row r="36" spans="2:13" ht="15.6" thickTop="1" thickBot="1" x14ac:dyDescent="0.35">
      <c r="B36" s="25"/>
      <c r="C36" s="26"/>
      <c r="D36" s="17"/>
      <c r="E36" s="19" t="s">
        <v>234</v>
      </c>
      <c r="F36" s="47">
        <f>SUM(F29:F35)</f>
        <v>22.965</v>
      </c>
      <c r="G36" s="47">
        <f t="shared" ref="G36:M36" si="1">SUM(G29:G35)</f>
        <v>29.004999999999999</v>
      </c>
      <c r="H36" s="47">
        <f t="shared" si="1"/>
        <v>94.609999999999985</v>
      </c>
      <c r="I36" s="47">
        <f t="shared" si="1"/>
        <v>748.245</v>
      </c>
      <c r="J36" s="47">
        <f t="shared" si="1"/>
        <v>0.35700000000000004</v>
      </c>
      <c r="K36" s="47">
        <f t="shared" si="1"/>
        <v>41.05</v>
      </c>
      <c r="L36" s="47">
        <f t="shared" si="1"/>
        <v>26.9</v>
      </c>
      <c r="M36" s="47">
        <f t="shared" si="1"/>
        <v>10.677</v>
      </c>
    </row>
    <row r="37" spans="2:13" ht="32.4" thickTop="1" thickBot="1" x14ac:dyDescent="0.35">
      <c r="B37" s="28"/>
      <c r="C37" s="27" t="s">
        <v>16</v>
      </c>
      <c r="D37" s="20"/>
      <c r="E37" s="20"/>
      <c r="F37" s="23">
        <f>F27+F36</f>
        <v>49.005000000000003</v>
      </c>
      <c r="G37" s="23">
        <f t="shared" ref="G37:M37" si="2">G27+G36</f>
        <v>58.865000000000009</v>
      </c>
      <c r="H37" s="23">
        <f t="shared" si="2"/>
        <v>204.55999999999997</v>
      </c>
      <c r="I37" s="23">
        <f t="shared" si="2"/>
        <v>1565.915</v>
      </c>
      <c r="J37" s="23">
        <f t="shared" si="2"/>
        <v>0.54700000000000004</v>
      </c>
      <c r="K37" s="23">
        <f t="shared" si="2"/>
        <v>43.69</v>
      </c>
      <c r="L37" s="23">
        <f t="shared" si="2"/>
        <v>276.89999999999998</v>
      </c>
      <c r="M37" s="23">
        <f t="shared" si="2"/>
        <v>49.096999999999994</v>
      </c>
    </row>
    <row r="38" spans="2:13" ht="16.8" thickTop="1" thickBot="1" x14ac:dyDescent="0.35">
      <c r="B38" s="25"/>
      <c r="C38" s="24" t="s">
        <v>17</v>
      </c>
      <c r="D38" s="16"/>
      <c r="E38" s="16"/>
      <c r="F38" s="18"/>
      <c r="G38" s="18"/>
      <c r="H38" s="18"/>
      <c r="I38" s="18"/>
      <c r="J38" s="18"/>
      <c r="K38" s="18"/>
      <c r="L38" s="18"/>
      <c r="M38" s="18"/>
    </row>
    <row r="39" spans="2:13" ht="16.8" thickTop="1" thickBot="1" x14ac:dyDescent="0.35">
      <c r="B39" s="25"/>
      <c r="C39" s="24" t="s">
        <v>13</v>
      </c>
      <c r="D39" s="16"/>
      <c r="E39" s="16"/>
      <c r="F39" s="18"/>
      <c r="G39" s="18"/>
      <c r="H39" s="18"/>
      <c r="I39" s="18"/>
      <c r="J39" s="18"/>
      <c r="K39" s="18"/>
      <c r="L39" s="18"/>
      <c r="M39" s="18"/>
    </row>
    <row r="40" spans="2:13" ht="16.8" thickTop="1" thickBot="1" x14ac:dyDescent="0.35">
      <c r="B40" s="18">
        <v>210</v>
      </c>
      <c r="C40" s="24"/>
      <c r="D40" s="17" t="s">
        <v>165</v>
      </c>
      <c r="E40" s="19" t="s">
        <v>211</v>
      </c>
      <c r="F40" s="47">
        <v>10.78</v>
      </c>
      <c r="G40" s="47">
        <v>19.2</v>
      </c>
      <c r="H40" s="47">
        <v>2.04</v>
      </c>
      <c r="I40" s="47">
        <v>224</v>
      </c>
      <c r="J40" s="47">
        <v>0.08</v>
      </c>
      <c r="K40" s="47">
        <v>0.2</v>
      </c>
      <c r="L40" s="47">
        <v>251</v>
      </c>
      <c r="M40" s="47"/>
    </row>
    <row r="41" spans="2:13" ht="16.8" thickTop="1" thickBot="1" x14ac:dyDescent="0.35">
      <c r="B41" s="18">
        <v>173</v>
      </c>
      <c r="C41" s="24"/>
      <c r="D41" s="17" t="s">
        <v>210</v>
      </c>
      <c r="E41" s="19" t="s">
        <v>31</v>
      </c>
      <c r="F41" s="47">
        <v>8.31</v>
      </c>
      <c r="G41" s="47">
        <v>13.12</v>
      </c>
      <c r="H41" s="47">
        <v>37.630000000000003</v>
      </c>
      <c r="I41" s="47">
        <v>303</v>
      </c>
      <c r="J41" s="47">
        <v>0.18</v>
      </c>
      <c r="K41" s="47">
        <v>0.96</v>
      </c>
      <c r="L41" s="47">
        <v>54.8</v>
      </c>
      <c r="M41" s="47">
        <v>0.86</v>
      </c>
    </row>
    <row r="42" spans="2:13" ht="16.8" thickTop="1" thickBot="1" x14ac:dyDescent="0.35">
      <c r="B42" s="18">
        <v>379</v>
      </c>
      <c r="C42" s="24"/>
      <c r="D42" s="17" t="s">
        <v>66</v>
      </c>
      <c r="E42" s="19" t="s">
        <v>28</v>
      </c>
      <c r="F42" s="47">
        <v>3.17</v>
      </c>
      <c r="G42" s="47">
        <v>2.68</v>
      </c>
      <c r="H42" s="47">
        <v>15.95</v>
      </c>
      <c r="I42" s="47">
        <v>100.6</v>
      </c>
      <c r="J42" s="47">
        <v>0.02</v>
      </c>
      <c r="K42" s="47">
        <v>0.38</v>
      </c>
      <c r="L42" s="47">
        <v>20</v>
      </c>
      <c r="M42" s="47"/>
    </row>
    <row r="43" spans="2:13" ht="16.8" thickTop="1" thickBot="1" x14ac:dyDescent="0.35">
      <c r="B43" s="25"/>
      <c r="C43" s="24"/>
      <c r="D43" s="17" t="s">
        <v>62</v>
      </c>
      <c r="E43" s="19" t="s">
        <v>225</v>
      </c>
      <c r="F43" s="47">
        <v>6.44</v>
      </c>
      <c r="G43" s="47">
        <v>0.64</v>
      </c>
      <c r="H43" s="47">
        <v>40.6</v>
      </c>
      <c r="I43" s="47">
        <v>198.34</v>
      </c>
      <c r="J43" s="47">
        <v>0.06</v>
      </c>
      <c r="K43" s="47"/>
      <c r="L43" s="47"/>
      <c r="M43" s="47"/>
    </row>
    <row r="44" spans="2:13" ht="16.8" thickTop="1" thickBot="1" x14ac:dyDescent="0.35">
      <c r="B44" s="25"/>
      <c r="C44" s="24"/>
      <c r="D44" s="17"/>
      <c r="E44" s="19" t="s">
        <v>201</v>
      </c>
      <c r="F44" s="47">
        <f t="shared" ref="F44:M44" si="3">SUM(F40:F43)</f>
        <v>28.7</v>
      </c>
      <c r="G44" s="47">
        <f t="shared" si="3"/>
        <v>35.64</v>
      </c>
      <c r="H44" s="47">
        <f t="shared" si="3"/>
        <v>96.22</v>
      </c>
      <c r="I44" s="47">
        <f t="shared" si="3"/>
        <v>825.94</v>
      </c>
      <c r="J44" s="47">
        <f t="shared" si="3"/>
        <v>0.34</v>
      </c>
      <c r="K44" s="47">
        <f t="shared" si="3"/>
        <v>1.54</v>
      </c>
      <c r="L44" s="47">
        <f t="shared" si="3"/>
        <v>325.8</v>
      </c>
      <c r="M44" s="47">
        <f t="shared" si="3"/>
        <v>0.86</v>
      </c>
    </row>
    <row r="45" spans="2:13" ht="16.8" thickTop="1" thickBot="1" x14ac:dyDescent="0.35">
      <c r="B45" s="25"/>
      <c r="C45" s="24" t="s">
        <v>14</v>
      </c>
      <c r="D45" s="16"/>
      <c r="E45" s="16"/>
      <c r="F45" s="47"/>
      <c r="G45" s="47"/>
      <c r="H45" s="47"/>
      <c r="I45" s="47"/>
      <c r="J45" s="47"/>
      <c r="K45" s="47"/>
      <c r="L45" s="47"/>
      <c r="M45" s="47"/>
    </row>
    <row r="46" spans="2:13" ht="16.8" thickTop="1" thickBot="1" x14ac:dyDescent="0.35">
      <c r="B46" s="25">
        <v>67</v>
      </c>
      <c r="C46" s="24"/>
      <c r="D46" s="17" t="s">
        <v>127</v>
      </c>
      <c r="E46" s="19" t="s">
        <v>24</v>
      </c>
      <c r="F46" s="47">
        <v>1.296</v>
      </c>
      <c r="G46" s="47">
        <v>4.96</v>
      </c>
      <c r="H46" s="47">
        <v>7.12</v>
      </c>
      <c r="I46" s="47">
        <v>78.3</v>
      </c>
      <c r="J46" s="47">
        <v>0.08</v>
      </c>
      <c r="K46" s="47">
        <v>10.4</v>
      </c>
      <c r="L46" s="47"/>
      <c r="M46" s="47">
        <v>2.36</v>
      </c>
    </row>
    <row r="47" spans="2:13" ht="16.8" thickTop="1" thickBot="1" x14ac:dyDescent="0.35">
      <c r="B47" s="25">
        <v>88</v>
      </c>
      <c r="C47" s="24"/>
      <c r="D47" s="17" t="s">
        <v>236</v>
      </c>
      <c r="E47" s="19" t="s">
        <v>233</v>
      </c>
      <c r="F47" s="47">
        <v>2.13</v>
      </c>
      <c r="G47" s="47">
        <v>7.76</v>
      </c>
      <c r="H47" s="47">
        <v>7.87</v>
      </c>
      <c r="I47" s="47">
        <v>96.08</v>
      </c>
      <c r="J47" s="47">
        <v>0.03</v>
      </c>
      <c r="K47" s="47">
        <v>21.87</v>
      </c>
      <c r="L47" s="47"/>
      <c r="M47" s="47">
        <v>0</v>
      </c>
    </row>
    <row r="48" spans="2:13" ht="16.8" thickTop="1" thickBot="1" x14ac:dyDescent="0.35">
      <c r="B48" s="25">
        <v>260</v>
      </c>
      <c r="C48" s="24"/>
      <c r="D48" s="17" t="s">
        <v>155</v>
      </c>
      <c r="E48" s="19" t="s">
        <v>30</v>
      </c>
      <c r="F48" s="47">
        <v>14.55</v>
      </c>
      <c r="G48" s="47">
        <v>16.79</v>
      </c>
      <c r="H48" s="47">
        <v>2.89</v>
      </c>
      <c r="I48" s="47">
        <v>221</v>
      </c>
      <c r="J48" s="47">
        <v>7.0000000000000007E-2</v>
      </c>
      <c r="K48" s="47">
        <v>0.92</v>
      </c>
      <c r="L48" s="47"/>
      <c r="M48" s="47">
        <v>0.51</v>
      </c>
    </row>
    <row r="49" spans="2:17" ht="16.8" thickTop="1" thickBot="1" x14ac:dyDescent="0.35">
      <c r="B49" s="25">
        <v>304</v>
      </c>
      <c r="C49" s="24"/>
      <c r="D49" s="17" t="s">
        <v>89</v>
      </c>
      <c r="E49" s="19" t="s">
        <v>26</v>
      </c>
      <c r="F49" s="21">
        <v>3.67</v>
      </c>
      <c r="G49" s="21">
        <v>5.42</v>
      </c>
      <c r="H49" s="21">
        <v>36.67</v>
      </c>
      <c r="I49" s="47">
        <v>210.11</v>
      </c>
      <c r="J49" s="47">
        <v>0.03</v>
      </c>
      <c r="K49" s="47"/>
      <c r="L49" s="47">
        <v>27</v>
      </c>
      <c r="M49" s="47">
        <v>0.6</v>
      </c>
    </row>
    <row r="50" spans="2:17" ht="16.8" thickTop="1" thickBot="1" x14ac:dyDescent="0.35">
      <c r="B50" s="25">
        <v>349</v>
      </c>
      <c r="C50" s="24"/>
      <c r="D50" s="17" t="s">
        <v>64</v>
      </c>
      <c r="E50" s="19" t="s">
        <v>28</v>
      </c>
      <c r="F50" s="47">
        <v>1.1599999999999999</v>
      </c>
      <c r="G50" s="47">
        <v>0.3</v>
      </c>
      <c r="H50" s="47">
        <v>47.26</v>
      </c>
      <c r="I50" s="47">
        <v>132.80000000000001</v>
      </c>
      <c r="J50" s="47">
        <v>0.02</v>
      </c>
      <c r="K50" s="47">
        <v>0.8</v>
      </c>
      <c r="L50" s="47"/>
      <c r="M50" s="47">
        <v>0.2</v>
      </c>
    </row>
    <row r="51" spans="2:17" ht="16.8" thickTop="1" thickBot="1" x14ac:dyDescent="0.35">
      <c r="B51" s="25"/>
      <c r="C51" s="24"/>
      <c r="D51" s="17" t="s">
        <v>99</v>
      </c>
      <c r="E51" s="19" t="s">
        <v>29</v>
      </c>
      <c r="F51" s="47">
        <v>2.37</v>
      </c>
      <c r="G51" s="47">
        <v>0.3</v>
      </c>
      <c r="H51" s="47">
        <v>14.49</v>
      </c>
      <c r="I51" s="47">
        <v>70.14</v>
      </c>
      <c r="J51" s="47">
        <v>0.03</v>
      </c>
      <c r="K51" s="47"/>
      <c r="L51" s="47"/>
      <c r="M51" s="47">
        <v>0.39</v>
      </c>
    </row>
    <row r="52" spans="2:17" ht="15.6" thickTop="1" thickBot="1" x14ac:dyDescent="0.35">
      <c r="B52" s="25"/>
      <c r="C52" s="26"/>
      <c r="D52" s="17" t="s">
        <v>101</v>
      </c>
      <c r="E52" s="19" t="s">
        <v>29</v>
      </c>
      <c r="F52" s="47">
        <v>1.68</v>
      </c>
      <c r="G52" s="47">
        <v>0.33</v>
      </c>
      <c r="H52" s="47">
        <v>14.82</v>
      </c>
      <c r="I52" s="47">
        <v>68.97</v>
      </c>
      <c r="J52" s="47">
        <v>0.04</v>
      </c>
      <c r="K52" s="47"/>
      <c r="L52" s="47"/>
      <c r="M52" s="47">
        <v>0.27</v>
      </c>
    </row>
    <row r="53" spans="2:17" ht="16.8" thickTop="1" thickBot="1" x14ac:dyDescent="0.35">
      <c r="B53" s="25"/>
      <c r="C53" s="24"/>
      <c r="D53" s="17"/>
      <c r="E53" s="19" t="s">
        <v>237</v>
      </c>
      <c r="F53" s="47">
        <f>SUM(F46:F52)</f>
        <v>26.856000000000002</v>
      </c>
      <c r="G53" s="47">
        <f t="shared" ref="G53:M53" si="4">SUM(G46:G52)</f>
        <v>35.859999999999992</v>
      </c>
      <c r="H53" s="47">
        <f t="shared" si="4"/>
        <v>131.12</v>
      </c>
      <c r="I53" s="47">
        <f>SUM(I46:I52)</f>
        <v>877.4</v>
      </c>
      <c r="J53" s="47">
        <f t="shared" si="4"/>
        <v>0.3</v>
      </c>
      <c r="K53" s="47">
        <f t="shared" si="4"/>
        <v>33.99</v>
      </c>
      <c r="L53" s="47">
        <f t="shared" si="4"/>
        <v>27</v>
      </c>
      <c r="M53" s="47">
        <f t="shared" si="4"/>
        <v>4.33</v>
      </c>
    </row>
    <row r="54" spans="2:17" ht="32.4" thickTop="1" thickBot="1" x14ac:dyDescent="0.35">
      <c r="B54" s="28"/>
      <c r="C54" s="27" t="s">
        <v>18</v>
      </c>
      <c r="D54" s="20"/>
      <c r="E54" s="20"/>
      <c r="F54" s="23">
        <f t="shared" ref="F54:M54" si="5">F44+F53</f>
        <v>55.555999999999997</v>
      </c>
      <c r="G54" s="23">
        <f t="shared" si="5"/>
        <v>71.5</v>
      </c>
      <c r="H54" s="23">
        <f t="shared" si="5"/>
        <v>227.34</v>
      </c>
      <c r="I54" s="23">
        <f t="shared" si="5"/>
        <v>1703.3400000000001</v>
      </c>
      <c r="J54" s="23">
        <f t="shared" si="5"/>
        <v>0.64</v>
      </c>
      <c r="K54" s="23">
        <f t="shared" si="5"/>
        <v>35.53</v>
      </c>
      <c r="L54" s="23">
        <f t="shared" si="5"/>
        <v>352.8</v>
      </c>
      <c r="M54" s="23">
        <f t="shared" si="5"/>
        <v>5.19</v>
      </c>
    </row>
    <row r="55" spans="2:17" ht="16.8" thickTop="1" thickBot="1" x14ac:dyDescent="0.35">
      <c r="B55" s="25"/>
      <c r="C55" s="24" t="s">
        <v>41</v>
      </c>
      <c r="D55" s="16"/>
      <c r="E55" s="16"/>
      <c r="F55" s="18"/>
      <c r="G55" s="18"/>
      <c r="H55" s="18"/>
      <c r="I55" s="18"/>
      <c r="J55" s="18"/>
      <c r="K55" s="18"/>
      <c r="L55" s="18"/>
      <c r="M55" s="18"/>
    </row>
    <row r="56" spans="2:17" ht="16.8" thickTop="1" thickBot="1" x14ac:dyDescent="0.35">
      <c r="B56" s="25"/>
      <c r="C56" s="24" t="s">
        <v>13</v>
      </c>
      <c r="D56" s="16"/>
      <c r="E56" s="16"/>
      <c r="F56" s="18"/>
      <c r="G56" s="18"/>
      <c r="H56" s="18"/>
      <c r="I56" s="18"/>
      <c r="J56" s="18"/>
      <c r="K56" s="18"/>
      <c r="L56" s="18"/>
      <c r="M56" s="18"/>
    </row>
    <row r="57" spans="2:17" ht="32.25" customHeight="1" thickTop="1" thickBot="1" x14ac:dyDescent="0.35">
      <c r="B57" s="25">
        <v>222</v>
      </c>
      <c r="C57" s="24"/>
      <c r="D57" s="97" t="s">
        <v>197</v>
      </c>
      <c r="E57" s="19" t="s">
        <v>198</v>
      </c>
      <c r="F57" s="47">
        <v>12.08</v>
      </c>
      <c r="G57" s="47">
        <v>9.4499999999999993</v>
      </c>
      <c r="H57" s="47">
        <v>30.946000000000002</v>
      </c>
      <c r="I57" s="47">
        <v>257.33</v>
      </c>
      <c r="J57" s="47"/>
      <c r="K57" s="47"/>
      <c r="L57" s="47">
        <v>40</v>
      </c>
      <c r="M57" s="47">
        <v>0.1</v>
      </c>
      <c r="Q57" s="55"/>
    </row>
    <row r="58" spans="2:17" ht="16.8" thickTop="1" thickBot="1" x14ac:dyDescent="0.35">
      <c r="B58" s="13">
        <v>182</v>
      </c>
      <c r="C58" s="24"/>
      <c r="D58" s="4" t="s">
        <v>199</v>
      </c>
      <c r="E58" s="5" t="s">
        <v>31</v>
      </c>
      <c r="F58" s="48">
        <v>7.51</v>
      </c>
      <c r="G58" s="48">
        <v>11.72</v>
      </c>
      <c r="H58" s="48">
        <v>37.049999999999997</v>
      </c>
      <c r="I58" s="48">
        <v>285</v>
      </c>
      <c r="J58" s="48">
        <v>0.19</v>
      </c>
      <c r="K58" s="48">
        <v>1.17</v>
      </c>
      <c r="L58" s="48">
        <v>58</v>
      </c>
      <c r="M58" s="48">
        <v>37.979999999999997</v>
      </c>
    </row>
    <row r="59" spans="2:17" s="72" customFormat="1" ht="16.8" thickTop="1" thickBot="1" x14ac:dyDescent="0.35">
      <c r="B59" s="67">
        <v>378</v>
      </c>
      <c r="C59" s="68"/>
      <c r="D59" s="69" t="s">
        <v>106</v>
      </c>
      <c r="E59" s="70" t="s">
        <v>28</v>
      </c>
      <c r="F59" s="71">
        <v>1.52</v>
      </c>
      <c r="G59" s="71">
        <v>1.35</v>
      </c>
      <c r="H59" s="71">
        <v>15.9</v>
      </c>
      <c r="I59" s="71">
        <v>81</v>
      </c>
      <c r="J59" s="71">
        <v>0.03</v>
      </c>
      <c r="K59" s="71">
        <v>0.3</v>
      </c>
      <c r="L59" s="71">
        <v>135</v>
      </c>
      <c r="M59" s="71"/>
    </row>
    <row r="60" spans="2:17" ht="16.8" thickTop="1" thickBot="1" x14ac:dyDescent="0.35">
      <c r="B60" s="25"/>
      <c r="C60" s="24"/>
      <c r="D60" s="17" t="s">
        <v>62</v>
      </c>
      <c r="E60" s="19" t="s">
        <v>225</v>
      </c>
      <c r="F60" s="47">
        <v>6.44</v>
      </c>
      <c r="G60" s="47">
        <v>0.64</v>
      </c>
      <c r="H60" s="47">
        <v>40.6</v>
      </c>
      <c r="I60" s="47">
        <v>198.37</v>
      </c>
      <c r="J60" s="47">
        <v>0.06</v>
      </c>
      <c r="K60" s="47"/>
      <c r="L60" s="47"/>
      <c r="M60" s="47"/>
    </row>
    <row r="61" spans="2:17" ht="16.8" thickTop="1" thickBot="1" x14ac:dyDescent="0.35">
      <c r="B61" s="25"/>
      <c r="C61" s="24"/>
      <c r="D61" s="17"/>
      <c r="E61" s="19" t="s">
        <v>226</v>
      </c>
      <c r="F61" s="47">
        <f t="shared" ref="F61:M61" si="6">SUM(F57:F60)</f>
        <v>27.55</v>
      </c>
      <c r="G61" s="47">
        <f t="shared" si="6"/>
        <v>23.160000000000004</v>
      </c>
      <c r="H61" s="47">
        <f t="shared" si="6"/>
        <v>124.49600000000001</v>
      </c>
      <c r="I61" s="47">
        <f t="shared" si="6"/>
        <v>821.69999999999993</v>
      </c>
      <c r="J61" s="47">
        <f t="shared" si="6"/>
        <v>0.28000000000000003</v>
      </c>
      <c r="K61" s="47">
        <f t="shared" si="6"/>
        <v>1.47</v>
      </c>
      <c r="L61" s="47">
        <f t="shared" si="6"/>
        <v>233</v>
      </c>
      <c r="M61" s="47">
        <f t="shared" si="6"/>
        <v>38.08</v>
      </c>
    </row>
    <row r="62" spans="2:17" ht="16.8" thickTop="1" thickBot="1" x14ac:dyDescent="0.35">
      <c r="B62" s="25"/>
      <c r="C62" s="24" t="s">
        <v>14</v>
      </c>
      <c r="D62" s="16"/>
      <c r="E62" s="16"/>
      <c r="F62" s="47"/>
      <c r="G62" s="47"/>
      <c r="H62" s="47"/>
      <c r="I62" s="47"/>
      <c r="J62" s="47"/>
      <c r="K62" s="47"/>
      <c r="L62" s="47"/>
      <c r="M62" s="47"/>
    </row>
    <row r="63" spans="2:17" ht="16.8" thickTop="1" thickBot="1" x14ac:dyDescent="0.35">
      <c r="B63" s="25">
        <v>39</v>
      </c>
      <c r="C63" s="24"/>
      <c r="D63" s="17" t="s">
        <v>200</v>
      </c>
      <c r="E63" s="19" t="s">
        <v>36</v>
      </c>
      <c r="F63" s="47">
        <v>2.2650000000000001</v>
      </c>
      <c r="G63" s="47">
        <v>4.7699999999999996</v>
      </c>
      <c r="H63" s="47">
        <v>17.79</v>
      </c>
      <c r="I63" s="47">
        <v>123.15</v>
      </c>
      <c r="J63" s="47">
        <v>0.06</v>
      </c>
      <c r="K63" s="47">
        <v>4.335</v>
      </c>
      <c r="L63" s="47"/>
      <c r="M63" s="47"/>
    </row>
    <row r="64" spans="2:17" ht="16.8" thickTop="1" thickBot="1" x14ac:dyDescent="0.35">
      <c r="B64" s="25">
        <v>102</v>
      </c>
      <c r="C64" s="24"/>
      <c r="D64" s="86" t="s">
        <v>239</v>
      </c>
      <c r="E64" s="19" t="s">
        <v>196</v>
      </c>
      <c r="F64" s="47">
        <v>6.9</v>
      </c>
      <c r="G64" s="47">
        <v>7.62</v>
      </c>
      <c r="H64" s="47">
        <v>19.27</v>
      </c>
      <c r="I64" s="47">
        <v>172.97</v>
      </c>
      <c r="J64" s="47">
        <v>0.15</v>
      </c>
      <c r="K64" s="47">
        <v>5.83</v>
      </c>
      <c r="L64" s="47"/>
      <c r="M64" s="47">
        <v>2.4500000000000002</v>
      </c>
    </row>
    <row r="65" spans="2:13" ht="16.8" thickTop="1" thickBot="1" x14ac:dyDescent="0.35">
      <c r="B65" s="25">
        <v>290</v>
      </c>
      <c r="C65" s="24"/>
      <c r="D65" s="17" t="s">
        <v>77</v>
      </c>
      <c r="E65" s="19" t="s">
        <v>30</v>
      </c>
      <c r="F65" s="47">
        <v>11.65</v>
      </c>
      <c r="G65" s="47">
        <v>11.66</v>
      </c>
      <c r="H65" s="47">
        <v>3.51</v>
      </c>
      <c r="I65" s="47">
        <v>166</v>
      </c>
      <c r="J65" s="47">
        <v>0.04</v>
      </c>
      <c r="K65" s="47">
        <v>0.68</v>
      </c>
      <c r="L65" s="47">
        <v>30.1</v>
      </c>
      <c r="M65" s="47">
        <v>0.33</v>
      </c>
    </row>
    <row r="66" spans="2:13" ht="16.8" thickTop="1" thickBot="1" x14ac:dyDescent="0.35">
      <c r="B66" s="25">
        <v>302</v>
      </c>
      <c r="C66" s="24"/>
      <c r="D66" s="17" t="s">
        <v>179</v>
      </c>
      <c r="E66" s="19" t="s">
        <v>26</v>
      </c>
      <c r="F66" s="47">
        <v>8.9</v>
      </c>
      <c r="G66" s="47">
        <v>4.0999999999999996</v>
      </c>
      <c r="H66" s="47">
        <v>39.840000000000003</v>
      </c>
      <c r="I66" s="47">
        <v>231.86</v>
      </c>
      <c r="J66" s="47">
        <v>0.2</v>
      </c>
      <c r="K66" s="47"/>
      <c r="L66" s="47"/>
      <c r="M66" s="47"/>
    </row>
    <row r="67" spans="2:13" ht="16.8" thickTop="1" thickBot="1" x14ac:dyDescent="0.35">
      <c r="B67" s="25">
        <v>345</v>
      </c>
      <c r="C67" s="24"/>
      <c r="D67" s="17" t="s">
        <v>150</v>
      </c>
      <c r="E67" s="19" t="s">
        <v>28</v>
      </c>
      <c r="F67" s="47">
        <v>0.52</v>
      </c>
      <c r="G67" s="47">
        <v>0.18</v>
      </c>
      <c r="H67" s="47">
        <v>24.84</v>
      </c>
      <c r="I67" s="47">
        <v>116.6</v>
      </c>
      <c r="J67" s="47">
        <v>0.02</v>
      </c>
      <c r="K67" s="47">
        <v>59.4</v>
      </c>
      <c r="L67" s="47"/>
      <c r="M67" s="47">
        <v>0.2</v>
      </c>
    </row>
    <row r="68" spans="2:13" ht="16.8" thickTop="1" thickBot="1" x14ac:dyDescent="0.35">
      <c r="B68" s="25"/>
      <c r="C68" s="24"/>
      <c r="D68" s="17" t="s">
        <v>99</v>
      </c>
      <c r="E68" s="19" t="s">
        <v>29</v>
      </c>
      <c r="F68" s="47">
        <v>2.37</v>
      </c>
      <c r="G68" s="47">
        <v>0.3</v>
      </c>
      <c r="H68" s="47">
        <v>14.49</v>
      </c>
      <c r="I68" s="47">
        <v>70.14</v>
      </c>
      <c r="J68" s="47">
        <v>0.03</v>
      </c>
      <c r="K68" s="47"/>
      <c r="L68" s="47"/>
      <c r="M68" s="47">
        <v>0.39</v>
      </c>
    </row>
    <row r="69" spans="2:13" ht="15.6" thickTop="1" thickBot="1" x14ac:dyDescent="0.35">
      <c r="B69" s="25"/>
      <c r="C69" s="26"/>
      <c r="D69" s="17" t="s">
        <v>101</v>
      </c>
      <c r="E69" s="19" t="s">
        <v>29</v>
      </c>
      <c r="F69" s="47">
        <v>1.68</v>
      </c>
      <c r="G69" s="47">
        <v>0.33</v>
      </c>
      <c r="H69" s="47">
        <v>14.82</v>
      </c>
      <c r="I69" s="47">
        <v>68.97</v>
      </c>
      <c r="J69" s="47">
        <v>0.04</v>
      </c>
      <c r="K69" s="47"/>
      <c r="L69" s="47"/>
      <c r="M69" s="47">
        <v>0.27</v>
      </c>
    </row>
    <row r="70" spans="2:13" ht="16.8" thickTop="1" thickBot="1" x14ac:dyDescent="0.35">
      <c r="B70" s="25"/>
      <c r="C70" s="24"/>
      <c r="D70" s="17"/>
      <c r="E70" s="19" t="s">
        <v>151</v>
      </c>
      <c r="F70" s="47">
        <f>SUM(F63:F69)</f>
        <v>34.285000000000004</v>
      </c>
      <c r="G70" s="47">
        <f t="shared" ref="G70:M70" si="7">SUM(G63:G69)</f>
        <v>28.959999999999997</v>
      </c>
      <c r="H70" s="47">
        <f t="shared" si="7"/>
        <v>134.56</v>
      </c>
      <c r="I70" s="47">
        <f t="shared" si="7"/>
        <v>949.69</v>
      </c>
      <c r="J70" s="47">
        <f t="shared" si="7"/>
        <v>0.54</v>
      </c>
      <c r="K70" s="47">
        <f t="shared" si="7"/>
        <v>70.245000000000005</v>
      </c>
      <c r="L70" s="47">
        <f t="shared" si="7"/>
        <v>30.1</v>
      </c>
      <c r="M70" s="47">
        <f t="shared" si="7"/>
        <v>3.6400000000000006</v>
      </c>
    </row>
    <row r="71" spans="2:13" ht="32.4" thickTop="1" thickBot="1" x14ac:dyDescent="0.35">
      <c r="B71" s="28"/>
      <c r="C71" s="27" t="s">
        <v>40</v>
      </c>
      <c r="D71" s="20"/>
      <c r="E71" s="20"/>
      <c r="F71" s="23">
        <f>F61+F70</f>
        <v>61.835000000000008</v>
      </c>
      <c r="G71" s="23">
        <f t="shared" ref="G71:M71" si="8">G61+G70</f>
        <v>52.120000000000005</v>
      </c>
      <c r="H71" s="23">
        <f t="shared" si="8"/>
        <v>259.05600000000004</v>
      </c>
      <c r="I71" s="23">
        <f t="shared" si="8"/>
        <v>1771.3899999999999</v>
      </c>
      <c r="J71" s="23">
        <f t="shared" si="8"/>
        <v>0.82000000000000006</v>
      </c>
      <c r="K71" s="23">
        <f t="shared" si="8"/>
        <v>71.715000000000003</v>
      </c>
      <c r="L71" s="23">
        <f t="shared" si="8"/>
        <v>263.10000000000002</v>
      </c>
      <c r="M71" s="23">
        <f t="shared" si="8"/>
        <v>41.72</v>
      </c>
    </row>
    <row r="72" spans="2:13" ht="16.8" thickTop="1" thickBot="1" x14ac:dyDescent="0.35">
      <c r="B72" s="25"/>
      <c r="C72" s="24" t="s">
        <v>42</v>
      </c>
      <c r="D72" s="16"/>
      <c r="E72" s="16"/>
      <c r="F72" s="18"/>
      <c r="G72" s="18"/>
      <c r="H72" s="18"/>
      <c r="I72" s="18"/>
      <c r="J72" s="18"/>
      <c r="K72" s="18"/>
      <c r="L72" s="18"/>
      <c r="M72" s="18"/>
    </row>
    <row r="73" spans="2:13" ht="16.8" thickTop="1" thickBot="1" x14ac:dyDescent="0.35">
      <c r="B73" s="25"/>
      <c r="C73" s="24" t="s">
        <v>13</v>
      </c>
      <c r="D73" s="16"/>
      <c r="E73" s="16"/>
      <c r="F73" s="18"/>
      <c r="G73" s="18"/>
      <c r="H73" s="18"/>
      <c r="I73" s="18"/>
      <c r="J73" s="18"/>
      <c r="K73" s="18"/>
      <c r="L73" s="18"/>
      <c r="M73" s="18"/>
    </row>
    <row r="74" spans="2:13" ht="16.5" customHeight="1" thickTop="1" thickBot="1" x14ac:dyDescent="0.35">
      <c r="B74" s="92">
        <v>14</v>
      </c>
      <c r="C74" s="24"/>
      <c r="D74" s="93" t="s">
        <v>32</v>
      </c>
      <c r="E74" s="94" t="s">
        <v>34</v>
      </c>
      <c r="F74" s="47">
        <v>0.1</v>
      </c>
      <c r="G74" s="95">
        <v>7.2</v>
      </c>
      <c r="H74" s="95">
        <v>0.13</v>
      </c>
      <c r="I74" s="95">
        <v>65.72</v>
      </c>
      <c r="J74" s="95"/>
      <c r="K74" s="95"/>
      <c r="L74" s="95">
        <v>40</v>
      </c>
      <c r="M74" s="96">
        <v>0.1</v>
      </c>
    </row>
    <row r="75" spans="2:13" ht="16.8" thickTop="1" thickBot="1" x14ac:dyDescent="0.35">
      <c r="B75" s="13">
        <v>15</v>
      </c>
      <c r="C75" s="24"/>
      <c r="D75" s="4" t="s">
        <v>224</v>
      </c>
      <c r="E75" s="5" t="s">
        <v>92</v>
      </c>
      <c r="F75" s="83">
        <v>4.6399999999999997</v>
      </c>
      <c r="G75" s="83">
        <v>5.9</v>
      </c>
      <c r="H75" s="83"/>
      <c r="I75" s="83">
        <v>71.66</v>
      </c>
      <c r="J75" s="83">
        <v>0.01</v>
      </c>
      <c r="K75" s="83">
        <v>0.14000000000000001</v>
      </c>
      <c r="L75" s="83">
        <v>52</v>
      </c>
      <c r="M75" s="83">
        <v>0.1</v>
      </c>
    </row>
    <row r="76" spans="2:13" ht="16.8" thickTop="1" thickBot="1" x14ac:dyDescent="0.35">
      <c r="B76" s="25">
        <v>243</v>
      </c>
      <c r="C76" s="24"/>
      <c r="D76" s="17" t="s">
        <v>70</v>
      </c>
      <c r="E76" s="19" t="s">
        <v>23</v>
      </c>
      <c r="F76" s="47">
        <v>4.6100000000000003</v>
      </c>
      <c r="G76" s="47">
        <v>7.35</v>
      </c>
      <c r="H76" s="47">
        <v>0.39</v>
      </c>
      <c r="I76" s="47">
        <v>86.14</v>
      </c>
      <c r="J76" s="47"/>
      <c r="K76" s="47"/>
      <c r="L76" s="47"/>
      <c r="M76" s="47">
        <v>0.3</v>
      </c>
    </row>
    <row r="77" spans="2:13" ht="16.8" thickTop="1" thickBot="1" x14ac:dyDescent="0.35">
      <c r="B77" s="25">
        <v>309</v>
      </c>
      <c r="C77" s="24"/>
      <c r="D77" s="17" t="s">
        <v>82</v>
      </c>
      <c r="E77" s="85" t="s">
        <v>26</v>
      </c>
      <c r="F77" s="47">
        <v>5.0999999999999996</v>
      </c>
      <c r="G77" s="47">
        <v>7.5</v>
      </c>
      <c r="H77" s="47">
        <v>28.5</v>
      </c>
      <c r="I77" s="47">
        <v>201.9</v>
      </c>
      <c r="J77" s="47">
        <v>0.06</v>
      </c>
      <c r="K77" s="47"/>
      <c r="L77" s="47"/>
      <c r="M77" s="47">
        <v>1.95</v>
      </c>
    </row>
    <row r="78" spans="2:13" ht="16.8" thickTop="1" thickBot="1" x14ac:dyDescent="0.35">
      <c r="B78" s="25">
        <v>382</v>
      </c>
      <c r="C78" s="24"/>
      <c r="D78" s="17" t="s">
        <v>61</v>
      </c>
      <c r="E78" s="19" t="s">
        <v>28</v>
      </c>
      <c r="F78" s="47">
        <v>3.78</v>
      </c>
      <c r="G78" s="47">
        <v>0.67</v>
      </c>
      <c r="H78" s="47">
        <v>26</v>
      </c>
      <c r="I78" s="47">
        <v>125.11</v>
      </c>
      <c r="J78" s="47">
        <v>0.02</v>
      </c>
      <c r="K78" s="47">
        <v>1.33</v>
      </c>
      <c r="L78" s="47"/>
      <c r="M78" s="47"/>
    </row>
    <row r="79" spans="2:13" ht="16.8" thickTop="1" thickBot="1" x14ac:dyDescent="0.35">
      <c r="B79" s="18">
        <v>338</v>
      </c>
      <c r="C79" s="24"/>
      <c r="D79" s="17" t="s">
        <v>146</v>
      </c>
      <c r="E79" s="19" t="s">
        <v>37</v>
      </c>
      <c r="F79" s="47">
        <v>0.4</v>
      </c>
      <c r="G79" s="47">
        <v>0.4</v>
      </c>
      <c r="H79" s="47">
        <v>9.8000000000000007</v>
      </c>
      <c r="I79" s="47">
        <v>44.4</v>
      </c>
      <c r="J79" s="47">
        <v>0.03</v>
      </c>
      <c r="K79" s="47">
        <v>10</v>
      </c>
      <c r="L79" s="47"/>
      <c r="M79" s="47">
        <v>0.2</v>
      </c>
    </row>
    <row r="80" spans="2:13" ht="16.8" thickTop="1" thickBot="1" x14ac:dyDescent="0.35">
      <c r="B80" s="25"/>
      <c r="C80" s="24"/>
      <c r="D80" s="17" t="s">
        <v>62</v>
      </c>
      <c r="E80" s="19" t="s">
        <v>225</v>
      </c>
      <c r="F80" s="47">
        <v>6.44</v>
      </c>
      <c r="G80" s="47">
        <v>0.64</v>
      </c>
      <c r="H80" s="47">
        <v>40.6</v>
      </c>
      <c r="I80" s="47">
        <v>198.34</v>
      </c>
      <c r="J80" s="47">
        <v>0.06</v>
      </c>
      <c r="K80" s="47"/>
      <c r="L80" s="47"/>
      <c r="M80" s="47"/>
    </row>
    <row r="81" spans="2:13" ht="16.8" thickTop="1" thickBot="1" x14ac:dyDescent="0.35">
      <c r="B81" s="25"/>
      <c r="C81" s="24"/>
      <c r="D81" s="17"/>
      <c r="E81" s="19" t="s">
        <v>190</v>
      </c>
      <c r="F81" s="47">
        <f>SUM(F74:F80)</f>
        <v>25.07</v>
      </c>
      <c r="G81" s="47">
        <f t="shared" ref="G81:M81" si="9">SUM(G74:G80)</f>
        <v>29.660000000000004</v>
      </c>
      <c r="H81" s="47">
        <f t="shared" si="9"/>
        <v>105.41999999999999</v>
      </c>
      <c r="I81" s="47">
        <f t="shared" si="9"/>
        <v>793.27</v>
      </c>
      <c r="J81" s="47">
        <f t="shared" si="9"/>
        <v>0.18</v>
      </c>
      <c r="K81" s="47">
        <f t="shared" si="9"/>
        <v>11.47</v>
      </c>
      <c r="L81" s="47">
        <f t="shared" si="9"/>
        <v>92</v>
      </c>
      <c r="M81" s="47">
        <f t="shared" si="9"/>
        <v>2.6500000000000004</v>
      </c>
    </row>
    <row r="82" spans="2:13" ht="16.8" thickTop="1" thickBot="1" x14ac:dyDescent="0.35">
      <c r="B82" s="25"/>
      <c r="C82" s="24" t="s">
        <v>14</v>
      </c>
      <c r="D82" s="16"/>
      <c r="E82" s="16"/>
      <c r="F82" s="47"/>
      <c r="G82" s="47"/>
      <c r="H82" s="47"/>
      <c r="I82" s="47"/>
      <c r="J82" s="47"/>
      <c r="K82" s="47"/>
      <c r="L82" s="47"/>
      <c r="M82" s="47"/>
    </row>
    <row r="83" spans="2:13" ht="16.8" thickTop="1" thickBot="1" x14ac:dyDescent="0.35">
      <c r="B83" s="25">
        <v>24</v>
      </c>
      <c r="C83" s="24"/>
      <c r="D83" s="17" t="s">
        <v>170</v>
      </c>
      <c r="E83" s="19" t="s">
        <v>36</v>
      </c>
      <c r="F83" s="47">
        <v>0.69699999999999995</v>
      </c>
      <c r="G83" s="47">
        <v>4.5970000000000004</v>
      </c>
      <c r="H83" s="47">
        <v>2.1520000000000001</v>
      </c>
      <c r="I83" s="47">
        <v>52.8</v>
      </c>
      <c r="J83" s="47">
        <v>0.03</v>
      </c>
      <c r="K83" s="47">
        <v>13.537000000000001</v>
      </c>
      <c r="L83" s="47"/>
      <c r="M83" s="47">
        <v>2.355</v>
      </c>
    </row>
    <row r="84" spans="2:13" s="72" customFormat="1" ht="16.8" thickTop="1" thickBot="1" x14ac:dyDescent="0.35">
      <c r="B84" s="67">
        <v>106</v>
      </c>
      <c r="C84" s="68"/>
      <c r="D84" s="82" t="s">
        <v>214</v>
      </c>
      <c r="E84" s="70" t="s">
        <v>132</v>
      </c>
      <c r="F84" s="71">
        <v>2.2000000000000002</v>
      </c>
      <c r="G84" s="71">
        <v>2.78</v>
      </c>
      <c r="H84" s="71">
        <v>15.39</v>
      </c>
      <c r="I84" s="71">
        <v>128.62</v>
      </c>
      <c r="J84" s="71">
        <v>0.11</v>
      </c>
      <c r="K84" s="71">
        <v>6.88</v>
      </c>
      <c r="L84" s="71">
        <v>15</v>
      </c>
      <c r="M84" s="71">
        <v>0.88</v>
      </c>
    </row>
    <row r="85" spans="2:13" ht="16.8" thickTop="1" thickBot="1" x14ac:dyDescent="0.35">
      <c r="B85" s="25">
        <v>297</v>
      </c>
      <c r="C85" s="24"/>
      <c r="D85" s="17" t="s">
        <v>202</v>
      </c>
      <c r="E85" s="19" t="s">
        <v>39</v>
      </c>
      <c r="F85" s="47">
        <v>7.16</v>
      </c>
      <c r="G85" s="47">
        <v>9.93</v>
      </c>
      <c r="H85" s="47">
        <v>4.05</v>
      </c>
      <c r="I85" s="47">
        <v>134</v>
      </c>
      <c r="J85" s="47">
        <v>0.02</v>
      </c>
      <c r="K85" s="47">
        <v>1.06</v>
      </c>
      <c r="L85" s="47">
        <v>30.2</v>
      </c>
      <c r="M85" s="47"/>
    </row>
    <row r="86" spans="2:13" ht="16.8" thickTop="1" thickBot="1" x14ac:dyDescent="0.35">
      <c r="B86" s="25">
        <v>199</v>
      </c>
      <c r="C86" s="24"/>
      <c r="D86" s="17" t="s">
        <v>171</v>
      </c>
      <c r="E86" s="19" t="s">
        <v>26</v>
      </c>
      <c r="F86" s="47">
        <v>13.64</v>
      </c>
      <c r="G86" s="47">
        <v>6.86</v>
      </c>
      <c r="H86" s="47">
        <v>35.03</v>
      </c>
      <c r="I86" s="47">
        <v>255</v>
      </c>
      <c r="J86" s="47">
        <v>0.53</v>
      </c>
      <c r="K86" s="47"/>
      <c r="L86" s="47">
        <v>30</v>
      </c>
      <c r="M86" s="47"/>
    </row>
    <row r="87" spans="2:13" ht="16.8" thickTop="1" thickBot="1" x14ac:dyDescent="0.35">
      <c r="B87" s="25">
        <v>388</v>
      </c>
      <c r="C87" s="24"/>
      <c r="D87" s="17" t="s">
        <v>206</v>
      </c>
      <c r="E87" s="19" t="s">
        <v>28</v>
      </c>
      <c r="F87" s="47">
        <v>0.4</v>
      </c>
      <c r="G87" s="47">
        <v>0.27</v>
      </c>
      <c r="H87" s="47">
        <v>17.2</v>
      </c>
      <c r="I87" s="47">
        <v>88</v>
      </c>
      <c r="J87" s="47">
        <v>0.01</v>
      </c>
      <c r="K87" s="47">
        <v>100</v>
      </c>
      <c r="L87" s="47"/>
      <c r="M87" s="47"/>
    </row>
    <row r="88" spans="2:13" ht="16.8" thickTop="1" thickBot="1" x14ac:dyDescent="0.35">
      <c r="B88" s="25"/>
      <c r="C88" s="24"/>
      <c r="D88" s="17" t="s">
        <v>99</v>
      </c>
      <c r="E88" s="19" t="s">
        <v>29</v>
      </c>
      <c r="F88" s="47">
        <v>2.37</v>
      </c>
      <c r="G88" s="47">
        <v>0.3</v>
      </c>
      <c r="H88" s="47">
        <v>14.49</v>
      </c>
      <c r="I88" s="47">
        <v>70.14</v>
      </c>
      <c r="J88" s="47">
        <v>0.03</v>
      </c>
      <c r="K88" s="47"/>
      <c r="L88" s="47"/>
      <c r="M88" s="47">
        <v>0.39</v>
      </c>
    </row>
    <row r="89" spans="2:13" ht="15.6" thickTop="1" thickBot="1" x14ac:dyDescent="0.35">
      <c r="B89" s="25"/>
      <c r="C89" s="26"/>
      <c r="D89" s="17" t="s">
        <v>101</v>
      </c>
      <c r="E89" s="19" t="s">
        <v>29</v>
      </c>
      <c r="F89" s="47">
        <v>1.68</v>
      </c>
      <c r="G89" s="47">
        <v>0.33</v>
      </c>
      <c r="H89" s="47">
        <v>14.82</v>
      </c>
      <c r="I89" s="47">
        <v>68.97</v>
      </c>
      <c r="J89" s="47">
        <v>0.04</v>
      </c>
      <c r="K89" s="47"/>
      <c r="L89" s="47"/>
      <c r="M89" s="47">
        <v>0.27</v>
      </c>
    </row>
    <row r="90" spans="2:13" ht="15.6" thickTop="1" thickBot="1" x14ac:dyDescent="0.35">
      <c r="B90" s="25"/>
      <c r="C90" s="26"/>
      <c r="D90" s="17"/>
      <c r="E90" s="19" t="s">
        <v>216</v>
      </c>
      <c r="F90" s="47">
        <f>SUM(F83:F89)</f>
        <v>28.147000000000002</v>
      </c>
      <c r="G90" s="47">
        <f t="shared" ref="G90:M90" si="10">SUM(G83:G89)</f>
        <v>25.067</v>
      </c>
      <c r="H90" s="47">
        <f t="shared" si="10"/>
        <v>103.13200000000001</v>
      </c>
      <c r="I90" s="47">
        <f>SUM(I83:I89)</f>
        <v>797.53000000000009</v>
      </c>
      <c r="J90" s="47">
        <f t="shared" si="10"/>
        <v>0.77000000000000013</v>
      </c>
      <c r="K90" s="47">
        <f t="shared" si="10"/>
        <v>121.477</v>
      </c>
      <c r="L90" s="47">
        <f t="shared" si="10"/>
        <v>75.2</v>
      </c>
      <c r="M90" s="47">
        <f t="shared" si="10"/>
        <v>3.895</v>
      </c>
    </row>
    <row r="91" spans="2:13" ht="48" thickTop="1" thickBot="1" x14ac:dyDescent="0.35">
      <c r="B91" s="28"/>
      <c r="C91" s="27" t="s">
        <v>43</v>
      </c>
      <c r="D91" s="20"/>
      <c r="E91" s="20"/>
      <c r="F91" s="23">
        <f t="shared" ref="F91:M91" si="11">F81+F90</f>
        <v>53.216999999999999</v>
      </c>
      <c r="G91" s="23">
        <f t="shared" si="11"/>
        <v>54.727000000000004</v>
      </c>
      <c r="H91" s="23">
        <f t="shared" si="11"/>
        <v>208.55199999999999</v>
      </c>
      <c r="I91" s="23">
        <f t="shared" si="11"/>
        <v>1590.8000000000002</v>
      </c>
      <c r="J91" s="23">
        <f t="shared" si="11"/>
        <v>0.95000000000000018</v>
      </c>
      <c r="K91" s="23">
        <f t="shared" si="11"/>
        <v>132.947</v>
      </c>
      <c r="L91" s="23">
        <f t="shared" si="11"/>
        <v>167.2</v>
      </c>
      <c r="M91" s="23">
        <f t="shared" si="11"/>
        <v>6.5449999999999999</v>
      </c>
    </row>
    <row r="92" spans="2:13" ht="16.8" thickTop="1" thickBot="1" x14ac:dyDescent="0.35">
      <c r="B92" s="25"/>
      <c r="C92" s="24" t="s">
        <v>44</v>
      </c>
      <c r="D92" s="16"/>
      <c r="E92" s="16"/>
      <c r="F92" s="18"/>
      <c r="G92" s="18"/>
      <c r="H92" s="18"/>
      <c r="I92" s="18"/>
      <c r="J92" s="18"/>
      <c r="K92" s="18"/>
      <c r="L92" s="18"/>
      <c r="M92" s="18"/>
    </row>
    <row r="93" spans="2:13" ht="16.8" thickTop="1" thickBot="1" x14ac:dyDescent="0.35">
      <c r="B93" s="25"/>
      <c r="C93" s="24" t="s">
        <v>13</v>
      </c>
      <c r="D93" s="16"/>
      <c r="E93" s="16"/>
      <c r="F93" s="18"/>
      <c r="G93" s="18"/>
      <c r="H93" s="18"/>
      <c r="I93" s="18"/>
      <c r="J93" s="18"/>
      <c r="K93" s="18"/>
      <c r="L93" s="18"/>
      <c r="M93" s="18"/>
    </row>
    <row r="94" spans="2:13" s="91" customFormat="1" ht="16.8" thickTop="1" thickBot="1" x14ac:dyDescent="0.35">
      <c r="B94" s="87"/>
      <c r="C94" s="88"/>
      <c r="D94" s="86" t="s">
        <v>169</v>
      </c>
      <c r="E94" s="89" t="s">
        <v>253</v>
      </c>
      <c r="F94" s="90">
        <v>5.89</v>
      </c>
      <c r="G94" s="90">
        <v>2.16</v>
      </c>
      <c r="H94" s="90">
        <v>8.48</v>
      </c>
      <c r="I94" s="90">
        <v>76.91</v>
      </c>
      <c r="J94" s="90">
        <v>0</v>
      </c>
      <c r="K94" s="90">
        <v>0</v>
      </c>
      <c r="L94" s="90">
        <v>0</v>
      </c>
      <c r="M94" s="90">
        <v>0</v>
      </c>
    </row>
    <row r="95" spans="2:13" s="91" customFormat="1" ht="16.8" thickTop="1" thickBot="1" x14ac:dyDescent="0.35">
      <c r="B95" s="87">
        <v>401</v>
      </c>
      <c r="C95" s="88"/>
      <c r="D95" s="86" t="s">
        <v>254</v>
      </c>
      <c r="E95" s="89" t="s">
        <v>90</v>
      </c>
      <c r="F95" s="90">
        <v>9.15</v>
      </c>
      <c r="G95" s="90">
        <v>8.81</v>
      </c>
      <c r="H95" s="90">
        <v>51.23</v>
      </c>
      <c r="I95" s="90">
        <v>320.47000000000003</v>
      </c>
      <c r="J95" s="90">
        <v>1.1599999999999999</v>
      </c>
      <c r="K95" s="90">
        <v>3.75</v>
      </c>
      <c r="L95" s="90">
        <v>33.15</v>
      </c>
      <c r="M95" s="90">
        <v>0.15</v>
      </c>
    </row>
    <row r="96" spans="2:13" s="91" customFormat="1" ht="16.8" thickTop="1" thickBot="1" x14ac:dyDescent="0.35">
      <c r="B96" s="99">
        <v>379</v>
      </c>
      <c r="C96" s="88"/>
      <c r="D96" s="86" t="s">
        <v>66</v>
      </c>
      <c r="E96" s="89" t="s">
        <v>28</v>
      </c>
      <c r="F96" s="90">
        <v>3.17</v>
      </c>
      <c r="G96" s="90">
        <v>2.68</v>
      </c>
      <c r="H96" s="90">
        <v>15.95</v>
      </c>
      <c r="I96" s="90">
        <v>100.6</v>
      </c>
      <c r="J96" s="90">
        <v>0.02</v>
      </c>
      <c r="K96" s="90">
        <v>0.38</v>
      </c>
      <c r="L96" s="90">
        <v>20</v>
      </c>
      <c r="M96" s="90"/>
    </row>
    <row r="97" spans="2:17" s="91" customFormat="1" ht="16.8" thickTop="1" thickBot="1" x14ac:dyDescent="0.35">
      <c r="B97" s="87">
        <v>389</v>
      </c>
      <c r="C97" s="88"/>
      <c r="D97" s="86" t="s">
        <v>252</v>
      </c>
      <c r="E97" s="89" t="s">
        <v>28</v>
      </c>
      <c r="F97" s="90">
        <v>1</v>
      </c>
      <c r="G97" s="90">
        <v>0.2</v>
      </c>
      <c r="H97" s="90">
        <v>20.2</v>
      </c>
      <c r="I97" s="90">
        <v>86.6</v>
      </c>
      <c r="J97" s="90">
        <v>0.02</v>
      </c>
      <c r="K97" s="90">
        <v>4</v>
      </c>
      <c r="L97" s="90"/>
      <c r="M97" s="90">
        <v>0.2</v>
      </c>
    </row>
    <row r="98" spans="2:17" ht="16.8" thickTop="1" thickBot="1" x14ac:dyDescent="0.35">
      <c r="B98" s="25"/>
      <c r="C98" s="24"/>
      <c r="D98" s="17" t="s">
        <v>62</v>
      </c>
      <c r="E98" s="19" t="s">
        <v>225</v>
      </c>
      <c r="F98" s="47">
        <v>6.44</v>
      </c>
      <c r="G98" s="47">
        <v>0.64</v>
      </c>
      <c r="H98" s="47">
        <v>40.6</v>
      </c>
      <c r="I98" s="47">
        <v>198.34</v>
      </c>
      <c r="J98" s="47">
        <v>0.06</v>
      </c>
      <c r="K98" s="47"/>
      <c r="L98" s="47"/>
      <c r="M98" s="47"/>
    </row>
    <row r="99" spans="2:17" ht="16.8" thickTop="1" thickBot="1" x14ac:dyDescent="0.35">
      <c r="B99" s="25"/>
      <c r="C99" s="24"/>
      <c r="D99" s="17"/>
      <c r="E99" s="19" t="s">
        <v>255</v>
      </c>
      <c r="F99" s="47">
        <f t="shared" ref="F99:M99" si="12">SUM(F94:F98)</f>
        <v>25.650000000000002</v>
      </c>
      <c r="G99" s="47">
        <f t="shared" si="12"/>
        <v>14.49</v>
      </c>
      <c r="H99" s="47">
        <f t="shared" si="12"/>
        <v>136.46</v>
      </c>
      <c r="I99" s="47">
        <f t="shared" si="12"/>
        <v>782.92000000000007</v>
      </c>
      <c r="J99" s="47">
        <f t="shared" si="12"/>
        <v>1.26</v>
      </c>
      <c r="K99" s="47">
        <f t="shared" si="12"/>
        <v>8.129999999999999</v>
      </c>
      <c r="L99" s="47">
        <f t="shared" si="12"/>
        <v>53.15</v>
      </c>
      <c r="M99" s="47">
        <f t="shared" si="12"/>
        <v>0.35</v>
      </c>
    </row>
    <row r="100" spans="2:17" ht="16.8" thickTop="1" thickBot="1" x14ac:dyDescent="0.35">
      <c r="B100" s="25"/>
      <c r="C100" s="24" t="s">
        <v>14</v>
      </c>
      <c r="D100" s="16"/>
      <c r="E100" s="16"/>
      <c r="F100" s="47"/>
      <c r="G100" s="47"/>
      <c r="H100" s="47"/>
      <c r="I100" s="47"/>
      <c r="J100" s="47"/>
      <c r="K100" s="47"/>
      <c r="L100" s="47"/>
      <c r="M100" s="47"/>
    </row>
    <row r="101" spans="2:17" ht="16.8" thickTop="1" thickBot="1" x14ac:dyDescent="0.35">
      <c r="B101" s="25">
        <v>71</v>
      </c>
      <c r="C101" s="24"/>
      <c r="D101" s="17" t="s">
        <v>218</v>
      </c>
      <c r="E101" s="19" t="s">
        <v>104</v>
      </c>
      <c r="F101" s="47">
        <v>0.83</v>
      </c>
      <c r="G101" s="47">
        <v>0.15</v>
      </c>
      <c r="H101" s="47">
        <v>2.85</v>
      </c>
      <c r="I101" s="47">
        <v>16.5</v>
      </c>
      <c r="J101" s="47"/>
      <c r="K101" s="47"/>
      <c r="L101" s="47"/>
      <c r="M101" s="47"/>
    </row>
    <row r="102" spans="2:17" s="72" customFormat="1" ht="33.75" customHeight="1" thickTop="1" thickBot="1" x14ac:dyDescent="0.35">
      <c r="B102" s="67">
        <v>103</v>
      </c>
      <c r="C102" s="68"/>
      <c r="D102" s="82" t="s">
        <v>241</v>
      </c>
      <c r="E102" s="70" t="s">
        <v>196</v>
      </c>
      <c r="F102" s="71">
        <v>5.28</v>
      </c>
      <c r="G102" s="71">
        <v>5.69</v>
      </c>
      <c r="H102" s="71">
        <v>17.350000000000001</v>
      </c>
      <c r="I102" s="71">
        <v>194.73</v>
      </c>
      <c r="J102" s="71">
        <v>0.13</v>
      </c>
      <c r="K102" s="71">
        <v>8.25</v>
      </c>
      <c r="L102" s="71"/>
      <c r="M102" s="71">
        <v>0</v>
      </c>
    </row>
    <row r="103" spans="2:17" s="72" customFormat="1" ht="16.8" thickTop="1" thickBot="1" x14ac:dyDescent="0.35">
      <c r="B103" s="67">
        <v>291</v>
      </c>
      <c r="C103" s="68"/>
      <c r="D103" s="69" t="s">
        <v>68</v>
      </c>
      <c r="E103" s="70" t="s">
        <v>78</v>
      </c>
      <c r="F103" s="71">
        <v>21.19</v>
      </c>
      <c r="G103" s="71">
        <v>13.09</v>
      </c>
      <c r="H103" s="71">
        <v>44.67</v>
      </c>
      <c r="I103" s="71">
        <v>381.67</v>
      </c>
      <c r="J103" s="71">
        <v>0.16500000000000001</v>
      </c>
      <c r="K103" s="71">
        <v>7.35</v>
      </c>
      <c r="L103" s="71">
        <v>31.5</v>
      </c>
      <c r="M103" s="71"/>
    </row>
    <row r="104" spans="2:17" ht="16.8" thickTop="1" thickBot="1" x14ac:dyDescent="0.35">
      <c r="B104" s="25">
        <v>342</v>
      </c>
      <c r="C104" s="24"/>
      <c r="D104" s="17" t="s">
        <v>76</v>
      </c>
      <c r="E104" s="19" t="s">
        <v>28</v>
      </c>
      <c r="F104" s="47">
        <v>0.16</v>
      </c>
      <c r="G104" s="47">
        <v>0.16</v>
      </c>
      <c r="H104" s="47">
        <v>23.88</v>
      </c>
      <c r="I104" s="47">
        <v>114.6</v>
      </c>
      <c r="J104" s="47">
        <v>0.01</v>
      </c>
      <c r="K104" s="47">
        <v>1.8</v>
      </c>
      <c r="L104" s="47"/>
      <c r="M104" s="47"/>
    </row>
    <row r="105" spans="2:17" ht="16.8" thickTop="1" thickBot="1" x14ac:dyDescent="0.35">
      <c r="B105" s="25"/>
      <c r="C105" s="24"/>
      <c r="D105" s="17" t="s">
        <v>99</v>
      </c>
      <c r="E105" s="19" t="s">
        <v>29</v>
      </c>
      <c r="F105" s="47">
        <v>2.37</v>
      </c>
      <c r="G105" s="47">
        <v>0.3</v>
      </c>
      <c r="H105" s="47">
        <v>14.49</v>
      </c>
      <c r="I105" s="47">
        <v>70.14</v>
      </c>
      <c r="J105" s="47">
        <v>0.03</v>
      </c>
      <c r="K105" s="47"/>
      <c r="L105" s="47"/>
      <c r="M105" s="47">
        <v>0.39</v>
      </c>
    </row>
    <row r="106" spans="2:17" ht="15.6" thickTop="1" thickBot="1" x14ac:dyDescent="0.35">
      <c r="B106" s="25"/>
      <c r="C106" s="26"/>
      <c r="D106" s="17" t="s">
        <v>101</v>
      </c>
      <c r="E106" s="19" t="s">
        <v>29</v>
      </c>
      <c r="F106" s="47">
        <v>1.68</v>
      </c>
      <c r="G106" s="47">
        <v>0.33</v>
      </c>
      <c r="H106" s="47">
        <v>14.82</v>
      </c>
      <c r="I106" s="47">
        <v>68.97</v>
      </c>
      <c r="J106" s="47">
        <v>0.04</v>
      </c>
      <c r="K106" s="47"/>
      <c r="L106" s="47"/>
      <c r="M106" s="47">
        <v>0.27</v>
      </c>
    </row>
    <row r="107" spans="2:17" ht="16.8" thickTop="1" thickBot="1" x14ac:dyDescent="0.35">
      <c r="B107" s="25"/>
      <c r="C107" s="24"/>
      <c r="D107" s="17"/>
      <c r="E107" s="19" t="s">
        <v>191</v>
      </c>
      <c r="F107" s="47">
        <f>SUM(F101:F106)</f>
        <v>31.51</v>
      </c>
      <c r="G107" s="47">
        <f>SUM(G101:G106)</f>
        <v>19.72</v>
      </c>
      <c r="H107" s="47">
        <f>SUM(H101:H106)</f>
        <v>118.06</v>
      </c>
      <c r="I107" s="47">
        <f>SUM(I101:I106)</f>
        <v>846.61</v>
      </c>
      <c r="J107" s="47">
        <f>SUM(J101:J106)</f>
        <v>0.37500000000000006</v>
      </c>
      <c r="K107" s="47">
        <f t="shared" ref="K107:M107" si="13">SUM(K101:K106)</f>
        <v>17.399999999999999</v>
      </c>
      <c r="L107" s="47">
        <f t="shared" si="13"/>
        <v>31.5</v>
      </c>
      <c r="M107" s="47">
        <f t="shared" si="13"/>
        <v>0.66</v>
      </c>
    </row>
    <row r="108" spans="2:17" ht="32.4" thickTop="1" thickBot="1" x14ac:dyDescent="0.35">
      <c r="B108" s="28"/>
      <c r="C108" s="27" t="s">
        <v>45</v>
      </c>
      <c r="D108" s="20"/>
      <c r="E108" s="20"/>
      <c r="F108" s="23">
        <f t="shared" ref="F108:M108" si="14">F99+F107</f>
        <v>57.160000000000004</v>
      </c>
      <c r="G108" s="23">
        <f t="shared" si="14"/>
        <v>34.21</v>
      </c>
      <c r="H108" s="23">
        <f t="shared" si="14"/>
        <v>254.52</v>
      </c>
      <c r="I108" s="23">
        <f t="shared" si="14"/>
        <v>1629.5300000000002</v>
      </c>
      <c r="J108" s="23">
        <f t="shared" si="14"/>
        <v>1.635</v>
      </c>
      <c r="K108" s="23">
        <f t="shared" si="14"/>
        <v>25.529999999999998</v>
      </c>
      <c r="L108" s="23">
        <f t="shared" si="14"/>
        <v>84.65</v>
      </c>
      <c r="M108" s="23">
        <f t="shared" si="14"/>
        <v>1.01</v>
      </c>
    </row>
    <row r="109" spans="2:17" ht="16.8" thickTop="1" thickBot="1" x14ac:dyDescent="0.35">
      <c r="B109" s="25"/>
      <c r="C109" s="24" t="s">
        <v>46</v>
      </c>
      <c r="D109" s="16"/>
      <c r="E109" s="16"/>
      <c r="F109" s="18"/>
      <c r="G109" s="18"/>
      <c r="H109" s="18"/>
      <c r="I109" s="18"/>
      <c r="J109" s="18"/>
      <c r="K109" s="18"/>
      <c r="L109" s="18"/>
      <c r="M109" s="18"/>
    </row>
    <row r="110" spans="2:17" ht="16.8" thickTop="1" thickBot="1" x14ac:dyDescent="0.35">
      <c r="B110" s="25"/>
      <c r="C110" s="24" t="s">
        <v>13</v>
      </c>
      <c r="D110" s="16"/>
      <c r="E110" s="16"/>
      <c r="F110" s="18"/>
      <c r="G110" s="18"/>
      <c r="H110" s="18"/>
      <c r="I110" s="18"/>
      <c r="J110" s="18"/>
      <c r="K110" s="18"/>
      <c r="L110" s="18"/>
      <c r="M110" s="18"/>
    </row>
    <row r="111" spans="2:17" ht="16.8" thickTop="1" thickBot="1" x14ac:dyDescent="0.35">
      <c r="B111" s="25">
        <v>14</v>
      </c>
      <c r="C111" s="24"/>
      <c r="D111" s="17" t="s">
        <v>32</v>
      </c>
      <c r="E111" s="19" t="s">
        <v>34</v>
      </c>
      <c r="F111" s="47">
        <v>0.1</v>
      </c>
      <c r="G111" s="47">
        <v>7.2</v>
      </c>
      <c r="H111" s="47">
        <v>0.13</v>
      </c>
      <c r="I111" s="47">
        <v>65.72</v>
      </c>
      <c r="J111" s="47"/>
      <c r="K111" s="47"/>
      <c r="L111" s="47">
        <v>40</v>
      </c>
      <c r="M111" s="47">
        <v>0.1</v>
      </c>
      <c r="Q111" s="55"/>
    </row>
    <row r="112" spans="2:17" ht="16.8" thickTop="1" thickBot="1" x14ac:dyDescent="0.35">
      <c r="B112" s="13">
        <v>15</v>
      </c>
      <c r="C112" s="24"/>
      <c r="D112" s="4" t="s">
        <v>33</v>
      </c>
      <c r="E112" s="5" t="s">
        <v>92</v>
      </c>
      <c r="F112" s="48">
        <v>4.6399999999999997</v>
      </c>
      <c r="G112" s="48">
        <v>5.9</v>
      </c>
      <c r="H112" s="48"/>
      <c r="I112" s="48">
        <v>71.66</v>
      </c>
      <c r="J112" s="48">
        <v>0.01</v>
      </c>
      <c r="K112" s="48">
        <v>0.14000000000000001</v>
      </c>
      <c r="L112" s="48">
        <v>52</v>
      </c>
      <c r="M112" s="48">
        <v>0.1</v>
      </c>
    </row>
    <row r="113" spans="2:13" ht="16.8" thickTop="1" thickBot="1" x14ac:dyDescent="0.35">
      <c r="B113" s="25">
        <v>16</v>
      </c>
      <c r="C113" s="24"/>
      <c r="D113" s="17" t="s">
        <v>175</v>
      </c>
      <c r="E113" s="19" t="s">
        <v>23</v>
      </c>
      <c r="F113" s="47">
        <v>6.78</v>
      </c>
      <c r="G113" s="47">
        <v>6.27</v>
      </c>
      <c r="H113" s="47"/>
      <c r="I113" s="47">
        <v>84</v>
      </c>
      <c r="J113" s="47"/>
      <c r="K113" s="47"/>
      <c r="L113" s="47">
        <v>0.78</v>
      </c>
      <c r="M113" s="47"/>
    </row>
    <row r="114" spans="2:13" ht="16.8" thickTop="1" thickBot="1" x14ac:dyDescent="0.35">
      <c r="B114" s="25">
        <v>174</v>
      </c>
      <c r="C114" s="24"/>
      <c r="D114" s="17" t="s">
        <v>185</v>
      </c>
      <c r="E114" s="19" t="s">
        <v>31</v>
      </c>
      <c r="F114" s="47">
        <v>6</v>
      </c>
      <c r="G114" s="47">
        <v>10.85</v>
      </c>
      <c r="H114" s="47">
        <v>42.94</v>
      </c>
      <c r="I114" s="47">
        <v>294</v>
      </c>
      <c r="J114" s="47">
        <v>7.0000000000000007E-2</v>
      </c>
      <c r="K114" s="47">
        <v>1.17</v>
      </c>
      <c r="L114" s="47">
        <v>58</v>
      </c>
      <c r="M114" s="47">
        <v>37.979999999999997</v>
      </c>
    </row>
    <row r="115" spans="2:13" s="72" customFormat="1" ht="16.8" thickTop="1" thickBot="1" x14ac:dyDescent="0.35">
      <c r="B115" s="67">
        <v>378</v>
      </c>
      <c r="C115" s="68"/>
      <c r="D115" s="69" t="s">
        <v>106</v>
      </c>
      <c r="E115" s="70" t="s">
        <v>28</v>
      </c>
      <c r="F115" s="71">
        <v>1.52</v>
      </c>
      <c r="G115" s="71">
        <v>1.35</v>
      </c>
      <c r="H115" s="71">
        <v>15.9</v>
      </c>
      <c r="I115" s="71">
        <v>81</v>
      </c>
      <c r="J115" s="71">
        <v>0.03</v>
      </c>
      <c r="K115" s="71">
        <v>0.3</v>
      </c>
      <c r="L115" s="71">
        <v>135</v>
      </c>
      <c r="M115" s="71"/>
    </row>
    <row r="116" spans="2:13" ht="16.8" thickTop="1" thickBot="1" x14ac:dyDescent="0.35">
      <c r="B116" s="25"/>
      <c r="C116" s="24"/>
      <c r="D116" s="17" t="s">
        <v>62</v>
      </c>
      <c r="E116" s="19" t="s">
        <v>225</v>
      </c>
      <c r="F116" s="47">
        <v>6.44</v>
      </c>
      <c r="G116" s="47">
        <v>0.64</v>
      </c>
      <c r="H116" s="47">
        <v>40.6</v>
      </c>
      <c r="I116" s="47">
        <v>198.34</v>
      </c>
      <c r="J116" s="47">
        <v>0.06</v>
      </c>
      <c r="K116" s="47"/>
      <c r="L116" s="47"/>
      <c r="M116" s="47"/>
    </row>
    <row r="117" spans="2:13" ht="16.8" thickTop="1" thickBot="1" x14ac:dyDescent="0.35">
      <c r="B117" s="25"/>
      <c r="C117" s="24"/>
      <c r="D117" s="17"/>
      <c r="E117" s="19" t="s">
        <v>227</v>
      </c>
      <c r="F117" s="47">
        <f>SUM(F111:F116)</f>
        <v>25.48</v>
      </c>
      <c r="G117" s="47">
        <f t="shared" ref="G117:M117" si="15">SUM(G111:G116)</f>
        <v>32.21</v>
      </c>
      <c r="H117" s="47">
        <f t="shared" si="15"/>
        <v>99.57</v>
      </c>
      <c r="I117" s="47">
        <f>SUM(I111:I116)</f>
        <v>794.72</v>
      </c>
      <c r="J117" s="47">
        <f t="shared" si="15"/>
        <v>0.16999999999999998</v>
      </c>
      <c r="K117" s="47">
        <f t="shared" si="15"/>
        <v>1.61</v>
      </c>
      <c r="L117" s="47">
        <f t="shared" si="15"/>
        <v>285.77999999999997</v>
      </c>
      <c r="M117" s="47">
        <f t="shared" si="15"/>
        <v>38.18</v>
      </c>
    </row>
    <row r="118" spans="2:13" ht="16.8" thickTop="1" thickBot="1" x14ac:dyDescent="0.35">
      <c r="B118" s="25"/>
      <c r="C118" s="24" t="s">
        <v>14</v>
      </c>
      <c r="D118" s="16"/>
      <c r="E118" s="16"/>
      <c r="F118" s="47"/>
      <c r="G118" s="47"/>
      <c r="H118" s="47"/>
      <c r="I118" s="47"/>
      <c r="J118" s="47"/>
      <c r="K118" s="47"/>
      <c r="L118" s="47"/>
      <c r="M118" s="47"/>
    </row>
    <row r="119" spans="2:13" ht="16.8" thickTop="1" thickBot="1" x14ac:dyDescent="0.35">
      <c r="B119" s="25">
        <v>76</v>
      </c>
      <c r="C119" s="24"/>
      <c r="D119" s="17" t="s">
        <v>177</v>
      </c>
      <c r="E119" s="19" t="s">
        <v>36</v>
      </c>
      <c r="F119" s="47">
        <v>7.59</v>
      </c>
      <c r="G119" s="47">
        <v>10.035</v>
      </c>
      <c r="H119" s="47">
        <v>2.46</v>
      </c>
      <c r="I119" s="47">
        <v>130.5</v>
      </c>
      <c r="J119" s="47">
        <v>0.03</v>
      </c>
      <c r="K119" s="47">
        <v>70</v>
      </c>
      <c r="L119" s="47">
        <v>2.5</v>
      </c>
      <c r="M119" s="47"/>
    </row>
    <row r="120" spans="2:13" ht="16.8" thickTop="1" thickBot="1" x14ac:dyDescent="0.35">
      <c r="B120" s="25">
        <v>102</v>
      </c>
      <c r="C120" s="24"/>
      <c r="D120" s="17" t="s">
        <v>242</v>
      </c>
      <c r="E120" s="19" t="s">
        <v>196</v>
      </c>
      <c r="F120" s="47">
        <v>5.34</v>
      </c>
      <c r="G120" s="47">
        <v>5.14</v>
      </c>
      <c r="H120" s="47">
        <v>16.13</v>
      </c>
      <c r="I120" s="47">
        <v>145.22999999999999</v>
      </c>
      <c r="J120" s="47">
        <v>0.33</v>
      </c>
      <c r="K120" s="47">
        <v>5.67</v>
      </c>
      <c r="L120" s="47"/>
      <c r="M120" s="47">
        <v>0</v>
      </c>
    </row>
    <row r="121" spans="2:13" ht="16.8" thickTop="1" thickBot="1" x14ac:dyDescent="0.35">
      <c r="B121" s="25">
        <v>289</v>
      </c>
      <c r="C121" s="24"/>
      <c r="D121" s="17" t="s">
        <v>209</v>
      </c>
      <c r="E121" s="19" t="s">
        <v>78</v>
      </c>
      <c r="F121" s="47">
        <v>17.93</v>
      </c>
      <c r="G121" s="47">
        <v>14.91</v>
      </c>
      <c r="H121" s="47">
        <v>21.28</v>
      </c>
      <c r="I121" s="47">
        <v>291.2</v>
      </c>
      <c r="J121" s="47">
        <v>0.126</v>
      </c>
      <c r="K121" s="47">
        <v>16.38</v>
      </c>
      <c r="L121" s="47">
        <v>29.4</v>
      </c>
      <c r="M121" s="47">
        <v>1.22</v>
      </c>
    </row>
    <row r="122" spans="2:13" ht="16.8" thickTop="1" thickBot="1" x14ac:dyDescent="0.35">
      <c r="B122" s="25">
        <v>348</v>
      </c>
      <c r="C122" s="24"/>
      <c r="D122" s="17" t="s">
        <v>27</v>
      </c>
      <c r="E122" s="19" t="s">
        <v>28</v>
      </c>
      <c r="F122" s="47">
        <v>1.3</v>
      </c>
      <c r="G122" s="47">
        <v>0.08</v>
      </c>
      <c r="H122" s="47">
        <v>44.68</v>
      </c>
      <c r="I122" s="47">
        <v>114.8</v>
      </c>
      <c r="J122" s="47">
        <v>0.03</v>
      </c>
      <c r="K122" s="47">
        <v>1</v>
      </c>
      <c r="L122" s="47"/>
      <c r="M122" s="47">
        <v>1</v>
      </c>
    </row>
    <row r="123" spans="2:13" ht="16.8" thickTop="1" thickBot="1" x14ac:dyDescent="0.35">
      <c r="B123" s="25"/>
      <c r="C123" s="24"/>
      <c r="D123" s="17" t="s">
        <v>99</v>
      </c>
      <c r="E123" s="19" t="s">
        <v>29</v>
      </c>
      <c r="F123" s="47">
        <v>2.37</v>
      </c>
      <c r="G123" s="47">
        <v>0.3</v>
      </c>
      <c r="H123" s="47">
        <v>14.49</v>
      </c>
      <c r="I123" s="47">
        <v>70.14</v>
      </c>
      <c r="J123" s="47">
        <v>0.03</v>
      </c>
      <c r="K123" s="47"/>
      <c r="L123" s="47"/>
      <c r="M123" s="47">
        <v>0.39</v>
      </c>
    </row>
    <row r="124" spans="2:13" ht="15.6" thickTop="1" thickBot="1" x14ac:dyDescent="0.35">
      <c r="B124" s="25"/>
      <c r="C124" s="26"/>
      <c r="D124" s="17" t="s">
        <v>101</v>
      </c>
      <c r="E124" s="19" t="s">
        <v>29</v>
      </c>
      <c r="F124" s="47">
        <v>1.68</v>
      </c>
      <c r="G124" s="47">
        <v>0.33</v>
      </c>
      <c r="H124" s="47">
        <v>14.82</v>
      </c>
      <c r="I124" s="47">
        <v>68.97</v>
      </c>
      <c r="J124" s="47">
        <v>0.04</v>
      </c>
      <c r="K124" s="47"/>
      <c r="L124" s="47"/>
      <c r="M124" s="47">
        <v>0.27</v>
      </c>
    </row>
    <row r="125" spans="2:13" ht="16.8" thickTop="1" thickBot="1" x14ac:dyDescent="0.35">
      <c r="B125" s="25"/>
      <c r="C125" s="24"/>
      <c r="D125" s="17"/>
      <c r="E125" s="19" t="s">
        <v>151</v>
      </c>
      <c r="F125" s="47">
        <f>SUM(F119:F124)</f>
        <v>36.209999999999994</v>
      </c>
      <c r="G125" s="47">
        <f t="shared" ref="G125:M125" si="16">SUM(G119:G124)</f>
        <v>30.794999999999998</v>
      </c>
      <c r="H125" s="47">
        <f t="shared" si="16"/>
        <v>113.86000000000001</v>
      </c>
      <c r="I125" s="47">
        <f t="shared" si="16"/>
        <v>820.84</v>
      </c>
      <c r="J125" s="47">
        <f t="shared" si="16"/>
        <v>0.58600000000000008</v>
      </c>
      <c r="K125" s="47">
        <f t="shared" si="16"/>
        <v>93.05</v>
      </c>
      <c r="L125" s="47">
        <f t="shared" si="16"/>
        <v>31.9</v>
      </c>
      <c r="M125" s="47">
        <f t="shared" si="16"/>
        <v>2.88</v>
      </c>
    </row>
    <row r="126" spans="2:13" ht="32.4" thickTop="1" thickBot="1" x14ac:dyDescent="0.35">
      <c r="B126" s="28"/>
      <c r="C126" s="27" t="s">
        <v>47</v>
      </c>
      <c r="D126" s="20"/>
      <c r="E126" s="20"/>
      <c r="F126" s="23">
        <f t="shared" ref="F126:M126" si="17">F117+F125</f>
        <v>61.69</v>
      </c>
      <c r="G126" s="23">
        <f t="shared" si="17"/>
        <v>63.004999999999995</v>
      </c>
      <c r="H126" s="23">
        <f t="shared" si="17"/>
        <v>213.43</v>
      </c>
      <c r="I126" s="23">
        <f t="shared" si="17"/>
        <v>1615.56</v>
      </c>
      <c r="J126" s="23">
        <f t="shared" si="17"/>
        <v>0.75600000000000001</v>
      </c>
      <c r="K126" s="23">
        <f t="shared" si="17"/>
        <v>94.66</v>
      </c>
      <c r="L126" s="23">
        <f t="shared" si="17"/>
        <v>317.67999999999995</v>
      </c>
      <c r="M126" s="23">
        <f t="shared" si="17"/>
        <v>41.06</v>
      </c>
    </row>
    <row r="127" spans="2:13" ht="16.8" thickTop="1" thickBot="1" x14ac:dyDescent="0.35">
      <c r="B127" s="25"/>
      <c r="C127" s="24" t="s">
        <v>48</v>
      </c>
      <c r="D127" s="16"/>
      <c r="E127" s="16"/>
      <c r="F127" s="18"/>
      <c r="G127" s="18"/>
      <c r="H127" s="18"/>
      <c r="I127" s="18"/>
      <c r="J127" s="18"/>
      <c r="K127" s="18"/>
      <c r="L127" s="18"/>
      <c r="M127" s="18"/>
    </row>
    <row r="128" spans="2:13" ht="16.8" thickTop="1" thickBot="1" x14ac:dyDescent="0.35">
      <c r="B128" s="25"/>
      <c r="C128" s="24" t="s">
        <v>13</v>
      </c>
      <c r="D128" s="16"/>
      <c r="E128" s="16"/>
      <c r="F128" s="18"/>
      <c r="G128" s="18"/>
      <c r="H128" s="18"/>
      <c r="I128" s="18"/>
      <c r="J128" s="18"/>
      <c r="K128" s="18"/>
      <c r="L128" s="18"/>
      <c r="M128" s="18"/>
    </row>
    <row r="129" spans="2:13" ht="16.8" thickTop="1" thickBot="1" x14ac:dyDescent="0.35">
      <c r="B129" s="25">
        <v>71</v>
      </c>
      <c r="C129" s="24"/>
      <c r="D129" s="17" t="s">
        <v>107</v>
      </c>
      <c r="E129" s="19" t="s">
        <v>104</v>
      </c>
      <c r="F129" s="47">
        <v>0.48</v>
      </c>
      <c r="G129" s="47">
        <v>0.06</v>
      </c>
      <c r="H129" s="47">
        <v>1.5</v>
      </c>
      <c r="I129" s="47">
        <v>8.4600000000000009</v>
      </c>
      <c r="J129" s="47">
        <v>0.02</v>
      </c>
      <c r="K129" s="47">
        <v>6</v>
      </c>
      <c r="L129" s="47"/>
      <c r="M129" s="47">
        <v>0.06</v>
      </c>
    </row>
    <row r="130" spans="2:13" ht="16.8" thickTop="1" thickBot="1" x14ac:dyDescent="0.35">
      <c r="B130" s="25">
        <v>290</v>
      </c>
      <c r="C130" s="24"/>
      <c r="D130" s="17" t="s">
        <v>77</v>
      </c>
      <c r="E130" s="19" t="s">
        <v>30</v>
      </c>
      <c r="F130" s="47">
        <v>11.5</v>
      </c>
      <c r="G130" s="47">
        <v>8.57</v>
      </c>
      <c r="H130" s="47">
        <v>2.9</v>
      </c>
      <c r="I130" s="47">
        <v>134.69999999999999</v>
      </c>
      <c r="J130" s="47">
        <v>0.03</v>
      </c>
      <c r="K130" s="47">
        <v>0.1</v>
      </c>
      <c r="L130" s="47">
        <v>22</v>
      </c>
      <c r="M130" s="47">
        <v>0.33</v>
      </c>
    </row>
    <row r="131" spans="2:13" ht="16.8" thickTop="1" thickBot="1" x14ac:dyDescent="0.35">
      <c r="B131" s="25">
        <v>213</v>
      </c>
      <c r="C131" s="24"/>
      <c r="D131" s="17" t="s">
        <v>179</v>
      </c>
      <c r="E131" s="19" t="s">
        <v>26</v>
      </c>
      <c r="F131" s="47">
        <v>8.9</v>
      </c>
      <c r="G131" s="47">
        <v>4.0999999999999996</v>
      </c>
      <c r="H131" s="47">
        <v>39.840000000000003</v>
      </c>
      <c r="I131" s="47">
        <v>231.86</v>
      </c>
      <c r="J131" s="47">
        <v>0.2</v>
      </c>
      <c r="K131" s="47"/>
      <c r="L131" s="47"/>
      <c r="M131" s="47"/>
    </row>
    <row r="132" spans="2:13" ht="16.8" thickTop="1" thickBot="1" x14ac:dyDescent="0.35">
      <c r="B132" s="25">
        <v>382</v>
      </c>
      <c r="C132" s="24"/>
      <c r="D132" s="17" t="s">
        <v>61</v>
      </c>
      <c r="E132" s="19" t="s">
        <v>28</v>
      </c>
      <c r="F132" s="47">
        <v>3.78</v>
      </c>
      <c r="G132" s="47">
        <v>0.67</v>
      </c>
      <c r="H132" s="47">
        <v>26</v>
      </c>
      <c r="I132" s="47">
        <v>125.11</v>
      </c>
      <c r="J132" s="47">
        <v>0.02</v>
      </c>
      <c r="K132" s="47">
        <v>1.33</v>
      </c>
      <c r="L132" s="47"/>
      <c r="M132" s="47"/>
    </row>
    <row r="133" spans="2:13" ht="16.8" thickTop="1" thickBot="1" x14ac:dyDescent="0.35">
      <c r="B133" s="25"/>
      <c r="C133" s="24"/>
      <c r="D133" s="17" t="s">
        <v>62</v>
      </c>
      <c r="E133" s="19" t="s">
        <v>225</v>
      </c>
      <c r="F133" s="47">
        <v>6.44</v>
      </c>
      <c r="G133" s="47">
        <v>0.64</v>
      </c>
      <c r="H133" s="47">
        <v>40.6</v>
      </c>
      <c r="I133" s="47">
        <v>198.34</v>
      </c>
      <c r="J133" s="47">
        <v>0.06</v>
      </c>
      <c r="K133" s="47"/>
      <c r="L133" s="47"/>
      <c r="M133" s="47"/>
    </row>
    <row r="134" spans="2:13" ht="16.8" thickTop="1" thickBot="1" x14ac:dyDescent="0.35">
      <c r="B134" s="25"/>
      <c r="C134" s="24"/>
      <c r="D134" s="17"/>
      <c r="E134" s="19" t="s">
        <v>212</v>
      </c>
      <c r="F134" s="47">
        <f t="shared" ref="F134:M134" si="18">SUM(F129:F133)</f>
        <v>31.100000000000005</v>
      </c>
      <c r="G134" s="47">
        <f t="shared" si="18"/>
        <v>14.040000000000001</v>
      </c>
      <c r="H134" s="47">
        <f t="shared" si="18"/>
        <v>110.84</v>
      </c>
      <c r="I134" s="47">
        <f t="shared" si="18"/>
        <v>698.47</v>
      </c>
      <c r="J134" s="47">
        <f t="shared" si="18"/>
        <v>0.33</v>
      </c>
      <c r="K134" s="47">
        <f t="shared" si="18"/>
        <v>7.43</v>
      </c>
      <c r="L134" s="47">
        <f t="shared" si="18"/>
        <v>22</v>
      </c>
      <c r="M134" s="47">
        <f t="shared" si="18"/>
        <v>0.39</v>
      </c>
    </row>
    <row r="135" spans="2:13" ht="16.8" thickTop="1" thickBot="1" x14ac:dyDescent="0.35">
      <c r="B135" s="25"/>
      <c r="C135" s="24" t="s">
        <v>14</v>
      </c>
      <c r="D135" s="62"/>
      <c r="E135" s="16"/>
      <c r="F135" s="47"/>
      <c r="G135" s="47"/>
      <c r="H135" s="47"/>
      <c r="I135" s="47"/>
      <c r="J135" s="47"/>
      <c r="K135" s="47"/>
      <c r="L135" s="47"/>
      <c r="M135" s="47"/>
    </row>
    <row r="136" spans="2:13" ht="16.8" thickTop="1" thickBot="1" x14ac:dyDescent="0.35">
      <c r="B136" s="25">
        <v>45</v>
      </c>
      <c r="C136" s="24"/>
      <c r="D136" s="17" t="s">
        <v>208</v>
      </c>
      <c r="E136" s="19" t="s">
        <v>36</v>
      </c>
      <c r="F136" s="47">
        <v>1</v>
      </c>
      <c r="G136" s="47">
        <v>4.5599999999999996</v>
      </c>
      <c r="H136" s="47">
        <v>6.39</v>
      </c>
      <c r="I136" s="47">
        <v>70.59</v>
      </c>
      <c r="J136" s="47">
        <v>0.02</v>
      </c>
      <c r="K136" s="47">
        <v>18.329999999999998</v>
      </c>
      <c r="L136" s="47"/>
      <c r="M136" s="47">
        <v>1.74</v>
      </c>
    </row>
    <row r="137" spans="2:13" ht="16.8" thickTop="1" thickBot="1" x14ac:dyDescent="0.35">
      <c r="B137" s="25">
        <v>110</v>
      </c>
      <c r="C137" s="24"/>
      <c r="D137" s="17" t="s">
        <v>213</v>
      </c>
      <c r="E137" s="19" t="s">
        <v>196</v>
      </c>
      <c r="F137" s="47">
        <v>7.23</v>
      </c>
      <c r="G137" s="47">
        <v>5.13</v>
      </c>
      <c r="H137" s="47">
        <v>22.3</v>
      </c>
      <c r="I137" s="47">
        <v>180.75</v>
      </c>
      <c r="J137" s="47">
        <v>0.05</v>
      </c>
      <c r="K137" s="47">
        <v>7.64</v>
      </c>
      <c r="L137" s="47">
        <v>4.7</v>
      </c>
      <c r="M137" s="47"/>
    </row>
    <row r="138" spans="2:13" ht="16.8" thickTop="1" thickBot="1" x14ac:dyDescent="0.35">
      <c r="B138" s="25">
        <v>295</v>
      </c>
      <c r="C138" s="24"/>
      <c r="D138" s="17" t="s">
        <v>205</v>
      </c>
      <c r="E138" s="19" t="s">
        <v>30</v>
      </c>
      <c r="F138" s="47">
        <v>8.0399999999999991</v>
      </c>
      <c r="G138" s="47">
        <v>9.06</v>
      </c>
      <c r="H138" s="47">
        <v>9.5</v>
      </c>
      <c r="I138" s="47">
        <v>154</v>
      </c>
      <c r="J138" s="47">
        <v>0.1</v>
      </c>
      <c r="K138" s="47">
        <v>0.45</v>
      </c>
      <c r="L138" s="47">
        <v>26.9</v>
      </c>
      <c r="M138" s="47">
        <v>6.2</v>
      </c>
    </row>
    <row r="139" spans="2:13" ht="16.8" thickTop="1" thickBot="1" x14ac:dyDescent="0.35">
      <c r="B139" s="25">
        <v>309</v>
      </c>
      <c r="C139" s="24"/>
      <c r="D139" s="17" t="s">
        <v>82</v>
      </c>
      <c r="E139" s="19" t="s">
        <v>26</v>
      </c>
      <c r="F139" s="47">
        <v>5.0999999999999996</v>
      </c>
      <c r="G139" s="47">
        <v>7.5</v>
      </c>
      <c r="H139" s="47">
        <v>28.5</v>
      </c>
      <c r="I139" s="47">
        <v>201.9</v>
      </c>
      <c r="J139" s="47">
        <v>0.06</v>
      </c>
      <c r="K139" s="47">
        <v>32.4</v>
      </c>
      <c r="L139" s="47"/>
      <c r="M139" s="47"/>
    </row>
    <row r="140" spans="2:13" ht="16.8" thickTop="1" thickBot="1" x14ac:dyDescent="0.35">
      <c r="B140" s="25">
        <v>376</v>
      </c>
      <c r="C140" s="24"/>
      <c r="D140" s="17" t="s">
        <v>223</v>
      </c>
      <c r="E140" s="19" t="s">
        <v>28</v>
      </c>
      <c r="F140" s="47">
        <v>0.53</v>
      </c>
      <c r="G140" s="47"/>
      <c r="H140" s="47">
        <v>9.4700000000000006</v>
      </c>
      <c r="I140" s="47">
        <v>40</v>
      </c>
      <c r="J140" s="47"/>
      <c r="K140" s="47">
        <v>27</v>
      </c>
      <c r="L140" s="47"/>
      <c r="M140" s="47"/>
    </row>
    <row r="141" spans="2:13" ht="16.8" thickTop="1" thickBot="1" x14ac:dyDescent="0.35">
      <c r="B141" s="25"/>
      <c r="C141" s="24"/>
      <c r="D141" s="17" t="s">
        <v>99</v>
      </c>
      <c r="E141" s="19" t="s">
        <v>29</v>
      </c>
      <c r="F141" s="47">
        <v>2.37</v>
      </c>
      <c r="G141" s="47">
        <v>0.3</v>
      </c>
      <c r="H141" s="47">
        <v>14.49</v>
      </c>
      <c r="I141" s="47">
        <v>70.14</v>
      </c>
      <c r="J141" s="47">
        <v>0.03</v>
      </c>
      <c r="K141" s="47"/>
      <c r="L141" s="47"/>
      <c r="M141" s="47">
        <v>0.39</v>
      </c>
    </row>
    <row r="142" spans="2:13" ht="15.6" thickTop="1" thickBot="1" x14ac:dyDescent="0.35">
      <c r="B142" s="25"/>
      <c r="C142" s="26"/>
      <c r="D142" s="17" t="s">
        <v>101</v>
      </c>
      <c r="E142" s="19" t="s">
        <v>29</v>
      </c>
      <c r="F142" s="47">
        <v>1.68</v>
      </c>
      <c r="G142" s="47">
        <v>0.33</v>
      </c>
      <c r="H142" s="47">
        <v>14.82</v>
      </c>
      <c r="I142" s="47">
        <v>68.97</v>
      </c>
      <c r="J142" s="47">
        <v>0.04</v>
      </c>
      <c r="K142" s="47"/>
      <c r="L142" s="47"/>
      <c r="M142" s="47">
        <v>0.27</v>
      </c>
    </row>
    <row r="143" spans="2:13" ht="16.8" thickTop="1" thickBot="1" x14ac:dyDescent="0.35">
      <c r="B143" s="25"/>
      <c r="C143" s="24"/>
      <c r="D143" s="17"/>
      <c r="E143" s="19" t="s">
        <v>151</v>
      </c>
      <c r="F143" s="47">
        <f>SUM(F136:F142)</f>
        <v>25.95</v>
      </c>
      <c r="G143" s="47">
        <f t="shared" ref="G143:M143" si="19">SUM(G136:G142)</f>
        <v>26.88</v>
      </c>
      <c r="H143" s="47">
        <f t="shared" si="19"/>
        <v>105.47</v>
      </c>
      <c r="I143" s="47">
        <f t="shared" si="19"/>
        <v>786.35</v>
      </c>
      <c r="J143" s="47">
        <f t="shared" si="19"/>
        <v>0.3</v>
      </c>
      <c r="K143" s="47">
        <f t="shared" si="19"/>
        <v>85.82</v>
      </c>
      <c r="L143" s="47">
        <f t="shared" si="19"/>
        <v>31.599999999999998</v>
      </c>
      <c r="M143" s="47">
        <f t="shared" si="19"/>
        <v>8.6</v>
      </c>
    </row>
    <row r="144" spans="2:13" ht="32.4" thickTop="1" thickBot="1" x14ac:dyDescent="0.35">
      <c r="B144" s="28"/>
      <c r="C144" s="27" t="s">
        <v>49</v>
      </c>
      <c r="D144" s="20"/>
      <c r="E144" s="20"/>
      <c r="F144" s="23">
        <f>F134+F143</f>
        <v>57.050000000000004</v>
      </c>
      <c r="G144" s="23">
        <f t="shared" ref="G144:M144" si="20">G134+G143</f>
        <v>40.92</v>
      </c>
      <c r="H144" s="23">
        <f t="shared" si="20"/>
        <v>216.31</v>
      </c>
      <c r="I144" s="23">
        <f t="shared" si="20"/>
        <v>1484.8200000000002</v>
      </c>
      <c r="J144" s="23">
        <f t="shared" si="20"/>
        <v>0.63</v>
      </c>
      <c r="K144" s="23">
        <f t="shared" si="20"/>
        <v>93.25</v>
      </c>
      <c r="L144" s="23">
        <f t="shared" si="20"/>
        <v>53.599999999999994</v>
      </c>
      <c r="M144" s="23">
        <f t="shared" si="20"/>
        <v>8.99</v>
      </c>
    </row>
    <row r="145" spans="2:17" ht="16.8" thickTop="1" thickBot="1" x14ac:dyDescent="0.35">
      <c r="B145" s="25"/>
      <c r="C145" s="24" t="s">
        <v>50</v>
      </c>
      <c r="D145" s="16"/>
      <c r="E145" s="16"/>
      <c r="F145" s="18"/>
      <c r="G145" s="18"/>
      <c r="H145" s="18"/>
      <c r="I145" s="18"/>
      <c r="J145" s="18"/>
      <c r="K145" s="18"/>
      <c r="L145" s="18"/>
      <c r="M145" s="18"/>
    </row>
    <row r="146" spans="2:17" ht="16.8" thickTop="1" thickBot="1" x14ac:dyDescent="0.35">
      <c r="B146" s="25"/>
      <c r="C146" s="24" t="s">
        <v>13</v>
      </c>
      <c r="D146" s="16"/>
      <c r="E146" s="16"/>
      <c r="F146" s="18"/>
      <c r="G146" s="18"/>
      <c r="H146" s="18"/>
      <c r="I146" s="18"/>
      <c r="J146" s="18"/>
      <c r="K146" s="18"/>
      <c r="L146" s="18"/>
      <c r="M146" s="18"/>
    </row>
    <row r="147" spans="2:17" ht="16.8" thickTop="1" thickBot="1" x14ac:dyDescent="0.35">
      <c r="B147" s="25">
        <v>14</v>
      </c>
      <c r="C147" s="24"/>
      <c r="D147" s="17" t="s">
        <v>32</v>
      </c>
      <c r="E147" s="19" t="s">
        <v>34</v>
      </c>
      <c r="F147" s="47">
        <v>0.1</v>
      </c>
      <c r="G147" s="47">
        <v>7.2</v>
      </c>
      <c r="H147" s="47">
        <v>0.13</v>
      </c>
      <c r="I147" s="47">
        <v>65.72</v>
      </c>
      <c r="J147" s="47"/>
      <c r="K147" s="47"/>
      <c r="L147" s="47">
        <v>40</v>
      </c>
      <c r="M147" s="47">
        <v>0.1</v>
      </c>
      <c r="Q147" s="55"/>
    </row>
    <row r="148" spans="2:17" ht="16.8" thickTop="1" thickBot="1" x14ac:dyDescent="0.35">
      <c r="B148" s="18">
        <v>209</v>
      </c>
      <c r="C148" s="24"/>
      <c r="D148" s="17" t="s">
        <v>74</v>
      </c>
      <c r="E148" s="19" t="s">
        <v>87</v>
      </c>
      <c r="F148" s="47">
        <v>5.08</v>
      </c>
      <c r="G148" s="47">
        <v>4.5999999999999996</v>
      </c>
      <c r="H148" s="47">
        <v>0.28000000000000003</v>
      </c>
      <c r="I148" s="47">
        <v>63</v>
      </c>
      <c r="J148" s="47">
        <v>0.03</v>
      </c>
      <c r="K148" s="47"/>
      <c r="L148" s="47">
        <v>100</v>
      </c>
      <c r="M148" s="47">
        <v>0.24</v>
      </c>
    </row>
    <row r="149" spans="2:17" ht="16.8" thickTop="1" thickBot="1" x14ac:dyDescent="0.35">
      <c r="B149" s="18">
        <v>175</v>
      </c>
      <c r="C149" s="24"/>
      <c r="D149" s="17" t="s">
        <v>180</v>
      </c>
      <c r="E149" s="19" t="s">
        <v>31</v>
      </c>
      <c r="F149" s="47">
        <v>6.08</v>
      </c>
      <c r="G149" s="47">
        <v>11.19</v>
      </c>
      <c r="H149" s="47">
        <v>33.479999999999997</v>
      </c>
      <c r="I149" s="47">
        <v>260</v>
      </c>
      <c r="J149" s="47">
        <v>0.13</v>
      </c>
      <c r="K149" s="47">
        <v>1.28</v>
      </c>
      <c r="L149" s="47">
        <v>73.069999999999993</v>
      </c>
      <c r="M149" s="47">
        <v>0.53</v>
      </c>
    </row>
    <row r="150" spans="2:17" ht="16.8" thickTop="1" thickBot="1" x14ac:dyDescent="0.35">
      <c r="B150" s="18">
        <v>379</v>
      </c>
      <c r="C150" s="24"/>
      <c r="D150" s="17" t="s">
        <v>66</v>
      </c>
      <c r="E150" s="19" t="s">
        <v>28</v>
      </c>
      <c r="F150" s="47">
        <v>3.17</v>
      </c>
      <c r="G150" s="47">
        <v>2.68</v>
      </c>
      <c r="H150" s="47">
        <v>15.95</v>
      </c>
      <c r="I150" s="47">
        <v>100.6</v>
      </c>
      <c r="J150" s="47">
        <v>0.02</v>
      </c>
      <c r="K150" s="47">
        <v>0.38</v>
      </c>
      <c r="L150" s="47">
        <v>20</v>
      </c>
      <c r="M150" s="47"/>
    </row>
    <row r="151" spans="2:17" ht="16.8" thickTop="1" thickBot="1" x14ac:dyDescent="0.35">
      <c r="B151" s="25"/>
      <c r="C151" s="24"/>
      <c r="D151" s="17" t="s">
        <v>156</v>
      </c>
      <c r="E151" s="19" t="s">
        <v>167</v>
      </c>
      <c r="F151" s="47">
        <v>1.5</v>
      </c>
      <c r="G151" s="47">
        <v>0.04</v>
      </c>
      <c r="H151" s="47">
        <v>11.36</v>
      </c>
      <c r="I151" s="47">
        <v>52</v>
      </c>
      <c r="J151" s="47"/>
      <c r="K151" s="47">
        <v>0.2</v>
      </c>
      <c r="L151" s="47"/>
      <c r="M151" s="47"/>
    </row>
    <row r="152" spans="2:17" ht="16.8" thickTop="1" thickBot="1" x14ac:dyDescent="0.35">
      <c r="B152" s="25"/>
      <c r="C152" s="24"/>
      <c r="D152" s="17" t="s">
        <v>62</v>
      </c>
      <c r="E152" s="19" t="s">
        <v>225</v>
      </c>
      <c r="F152" s="47">
        <v>6.44</v>
      </c>
      <c r="G152" s="47">
        <v>0.64</v>
      </c>
      <c r="H152" s="47">
        <v>40.6</v>
      </c>
      <c r="I152" s="47">
        <v>198.34</v>
      </c>
      <c r="J152" s="47">
        <v>0.06</v>
      </c>
      <c r="K152" s="47"/>
      <c r="L152" s="47"/>
      <c r="M152" s="47"/>
    </row>
    <row r="153" spans="2:17" ht="16.8" thickTop="1" thickBot="1" x14ac:dyDescent="0.35">
      <c r="B153" s="25"/>
      <c r="C153" s="24"/>
      <c r="D153" s="17"/>
      <c r="E153" s="19" t="s">
        <v>227</v>
      </c>
      <c r="F153" s="47">
        <f>SUM(F147:F152)</f>
        <v>22.37</v>
      </c>
      <c r="G153" s="47">
        <f t="shared" ref="G153:M153" si="21">SUM(G147:G152)</f>
        <v>26.35</v>
      </c>
      <c r="H153" s="47">
        <f t="shared" si="21"/>
        <v>101.79999999999998</v>
      </c>
      <c r="I153" s="47">
        <f t="shared" si="21"/>
        <v>739.66000000000008</v>
      </c>
      <c r="J153" s="47">
        <f t="shared" si="21"/>
        <v>0.24</v>
      </c>
      <c r="K153" s="47">
        <f t="shared" si="21"/>
        <v>1.86</v>
      </c>
      <c r="L153" s="47">
        <f t="shared" si="21"/>
        <v>233.07</v>
      </c>
      <c r="M153" s="47">
        <f t="shared" si="21"/>
        <v>0.87</v>
      </c>
    </row>
    <row r="154" spans="2:17" ht="16.8" thickTop="1" thickBot="1" x14ac:dyDescent="0.35">
      <c r="B154" s="25"/>
      <c r="C154" s="24" t="s">
        <v>14</v>
      </c>
      <c r="D154" s="16"/>
      <c r="E154" s="16"/>
      <c r="F154" s="47"/>
      <c r="G154" s="47"/>
      <c r="H154" s="47"/>
      <c r="I154" s="47"/>
      <c r="J154" s="47"/>
      <c r="K154" s="47"/>
      <c r="L154" s="47"/>
      <c r="M154" s="47"/>
    </row>
    <row r="155" spans="2:17" ht="16.8" thickTop="1" thickBot="1" x14ac:dyDescent="0.35">
      <c r="B155" s="25">
        <v>29</v>
      </c>
      <c r="C155" s="24"/>
      <c r="D155" s="17" t="s">
        <v>203</v>
      </c>
      <c r="E155" s="19" t="s">
        <v>36</v>
      </c>
      <c r="F155" s="47">
        <v>0.81699999999999995</v>
      </c>
      <c r="G155" s="47">
        <v>4.53</v>
      </c>
      <c r="H155" s="47">
        <v>2.835</v>
      </c>
      <c r="I155" s="47">
        <v>55.424999999999997</v>
      </c>
      <c r="J155" s="47">
        <v>2.1999999999999999E-2</v>
      </c>
      <c r="K155" s="47">
        <v>9.907</v>
      </c>
      <c r="L155" s="47"/>
      <c r="M155" s="47">
        <v>0.84</v>
      </c>
    </row>
    <row r="156" spans="2:17" s="72" customFormat="1" ht="16.8" thickTop="1" thickBot="1" x14ac:dyDescent="0.35">
      <c r="B156" s="67">
        <v>101</v>
      </c>
      <c r="C156" s="68"/>
      <c r="D156" s="69" t="s">
        <v>243</v>
      </c>
      <c r="E156" s="70" t="s">
        <v>196</v>
      </c>
      <c r="F156" s="71">
        <v>1.95</v>
      </c>
      <c r="G156" s="71">
        <v>2.67</v>
      </c>
      <c r="H156" s="71">
        <v>11.98</v>
      </c>
      <c r="I156" s="71">
        <v>84.95</v>
      </c>
      <c r="J156" s="71">
        <v>7.0000000000000007E-2</v>
      </c>
      <c r="K156" s="71">
        <v>6.6</v>
      </c>
      <c r="L156" s="71">
        <v>0</v>
      </c>
      <c r="M156" s="71">
        <v>0</v>
      </c>
    </row>
    <row r="157" spans="2:17" ht="16.8" thickTop="1" thickBot="1" x14ac:dyDescent="0.35">
      <c r="B157" s="25">
        <v>229</v>
      </c>
      <c r="C157" s="24"/>
      <c r="D157" s="17" t="s">
        <v>182</v>
      </c>
      <c r="E157" s="19" t="s">
        <v>39</v>
      </c>
      <c r="F157" s="47">
        <v>13.41</v>
      </c>
      <c r="G157" s="47">
        <v>6.81</v>
      </c>
      <c r="H157" s="47">
        <v>5.22</v>
      </c>
      <c r="I157" s="47">
        <v>144.37</v>
      </c>
      <c r="J157" s="47">
        <v>0.06</v>
      </c>
      <c r="K157" s="47">
        <v>4.66</v>
      </c>
      <c r="L157" s="47">
        <v>7.27</v>
      </c>
      <c r="M157" s="47">
        <v>233.74</v>
      </c>
    </row>
    <row r="158" spans="2:17" ht="16.8" thickTop="1" thickBot="1" x14ac:dyDescent="0.35">
      <c r="B158" s="25">
        <v>312</v>
      </c>
      <c r="C158" s="24"/>
      <c r="D158" s="17" t="s">
        <v>130</v>
      </c>
      <c r="E158" s="19" t="s">
        <v>26</v>
      </c>
      <c r="F158" s="47">
        <v>3.08</v>
      </c>
      <c r="G158" s="47">
        <v>2.33</v>
      </c>
      <c r="H158" s="47">
        <v>19.13</v>
      </c>
      <c r="I158" s="47">
        <v>109.73</v>
      </c>
      <c r="J158" s="47">
        <v>1.1599999999999999</v>
      </c>
      <c r="K158" s="47">
        <v>3.75</v>
      </c>
      <c r="L158" s="47">
        <v>33.15</v>
      </c>
      <c r="M158" s="47">
        <v>0.15</v>
      </c>
    </row>
    <row r="159" spans="2:17" ht="16.8" thickTop="1" thickBot="1" x14ac:dyDescent="0.35">
      <c r="B159" s="25">
        <v>349</v>
      </c>
      <c r="C159" s="24"/>
      <c r="D159" s="17" t="s">
        <v>207</v>
      </c>
      <c r="E159" s="19" t="s">
        <v>28</v>
      </c>
      <c r="F159" s="47">
        <v>1.1599999999999999</v>
      </c>
      <c r="G159" s="47">
        <v>0.3</v>
      </c>
      <c r="H159" s="47">
        <v>47.26</v>
      </c>
      <c r="I159" s="47">
        <v>132.80000000000001</v>
      </c>
      <c r="J159" s="47">
        <v>0.02</v>
      </c>
      <c r="K159" s="47">
        <v>0.8</v>
      </c>
      <c r="L159" s="47"/>
      <c r="M159" s="47">
        <v>0.2</v>
      </c>
    </row>
    <row r="160" spans="2:17" ht="16.8" thickTop="1" thickBot="1" x14ac:dyDescent="0.35">
      <c r="B160" s="25"/>
      <c r="C160" s="24"/>
      <c r="D160" s="17" t="s">
        <v>99</v>
      </c>
      <c r="E160" s="19" t="s">
        <v>71</v>
      </c>
      <c r="F160" s="47">
        <v>4.74</v>
      </c>
      <c r="G160" s="47">
        <v>0.6</v>
      </c>
      <c r="H160" s="47">
        <v>28.98</v>
      </c>
      <c r="I160" s="47">
        <v>140.28</v>
      </c>
      <c r="J160" s="47">
        <v>0.06</v>
      </c>
      <c r="K160" s="47"/>
      <c r="L160" s="47"/>
      <c r="M160" s="47">
        <v>0.78</v>
      </c>
    </row>
    <row r="161" spans="2:17" ht="15.6" thickTop="1" thickBot="1" x14ac:dyDescent="0.35">
      <c r="B161" s="25"/>
      <c r="C161" s="26"/>
      <c r="D161" s="17" t="s">
        <v>101</v>
      </c>
      <c r="E161" s="19" t="s">
        <v>29</v>
      </c>
      <c r="F161" s="47">
        <v>1.68</v>
      </c>
      <c r="G161" s="47">
        <v>0.33</v>
      </c>
      <c r="H161" s="47">
        <v>14.82</v>
      </c>
      <c r="I161" s="47">
        <v>68.97</v>
      </c>
      <c r="J161" s="47">
        <v>0.04</v>
      </c>
      <c r="K161" s="47"/>
      <c r="L161" s="47"/>
      <c r="M161" s="47">
        <v>0.27</v>
      </c>
    </row>
    <row r="162" spans="2:17" ht="15.6" thickTop="1" thickBot="1" x14ac:dyDescent="0.35">
      <c r="B162" s="25"/>
      <c r="C162" s="26"/>
      <c r="D162" s="17"/>
      <c r="E162" s="19" t="s">
        <v>256</v>
      </c>
      <c r="F162" s="47">
        <f>SUM(F155:F161)</f>
        <v>26.836999999999996</v>
      </c>
      <c r="G162" s="47">
        <f t="shared" ref="G162:M162" si="22">SUM(G155:G161)</f>
        <v>17.57</v>
      </c>
      <c r="H162" s="47">
        <f t="shared" si="22"/>
        <v>130.22499999999999</v>
      </c>
      <c r="I162" s="47">
        <f>SUM(I155:I161)</f>
        <v>736.52500000000009</v>
      </c>
      <c r="J162" s="47">
        <f t="shared" si="22"/>
        <v>1.4319999999999999</v>
      </c>
      <c r="K162" s="47">
        <f t="shared" si="22"/>
        <v>25.716999999999999</v>
      </c>
      <c r="L162" s="47">
        <f t="shared" si="22"/>
        <v>40.42</v>
      </c>
      <c r="M162" s="47">
        <f t="shared" si="22"/>
        <v>235.98000000000002</v>
      </c>
    </row>
    <row r="163" spans="2:17" ht="32.4" thickTop="1" thickBot="1" x14ac:dyDescent="0.35">
      <c r="B163" s="28"/>
      <c r="C163" s="27" t="s">
        <v>51</v>
      </c>
      <c r="D163" s="20"/>
      <c r="E163" s="20"/>
      <c r="F163" s="23">
        <f t="shared" ref="F163:M163" si="23">F153+F162</f>
        <v>49.206999999999994</v>
      </c>
      <c r="G163" s="23">
        <f t="shared" si="23"/>
        <v>43.92</v>
      </c>
      <c r="H163" s="23">
        <f t="shared" si="23"/>
        <v>232.02499999999998</v>
      </c>
      <c r="I163" s="23">
        <f t="shared" si="23"/>
        <v>1476.1850000000002</v>
      </c>
      <c r="J163" s="23">
        <f t="shared" si="23"/>
        <v>1.6719999999999999</v>
      </c>
      <c r="K163" s="23">
        <f t="shared" si="23"/>
        <v>27.576999999999998</v>
      </c>
      <c r="L163" s="23">
        <f t="shared" si="23"/>
        <v>273.49</v>
      </c>
      <c r="M163" s="23">
        <f t="shared" si="23"/>
        <v>236.85000000000002</v>
      </c>
    </row>
    <row r="164" spans="2:17" ht="16.8" thickTop="1" thickBot="1" x14ac:dyDescent="0.35">
      <c r="B164" s="25"/>
      <c r="C164" s="24" t="s">
        <v>52</v>
      </c>
      <c r="D164" s="16"/>
      <c r="E164" s="16"/>
      <c r="F164" s="18"/>
      <c r="G164" s="18"/>
      <c r="H164" s="18"/>
      <c r="I164" s="18"/>
      <c r="J164" s="18"/>
      <c r="K164" s="18"/>
      <c r="L164" s="18"/>
      <c r="M164" s="18"/>
    </row>
    <row r="165" spans="2:17" ht="16.8" thickTop="1" thickBot="1" x14ac:dyDescent="0.35">
      <c r="B165" s="25"/>
      <c r="C165" s="24" t="s">
        <v>13</v>
      </c>
      <c r="D165" s="16"/>
      <c r="E165" s="16"/>
      <c r="F165" s="18"/>
      <c r="G165" s="18"/>
      <c r="H165" s="18"/>
      <c r="I165" s="18"/>
      <c r="J165" s="18"/>
      <c r="K165" s="18"/>
      <c r="L165" s="18"/>
      <c r="M165" s="18"/>
    </row>
    <row r="166" spans="2:17" ht="16.8" thickTop="1" thickBot="1" x14ac:dyDescent="0.35">
      <c r="B166" s="25">
        <v>14</v>
      </c>
      <c r="C166" s="24"/>
      <c r="D166" s="17" t="s">
        <v>32</v>
      </c>
      <c r="E166" s="19" t="s">
        <v>34</v>
      </c>
      <c r="F166" s="47">
        <v>0.1</v>
      </c>
      <c r="G166" s="47">
        <v>7.2</v>
      </c>
      <c r="H166" s="47">
        <v>0.13</v>
      </c>
      <c r="I166" s="47">
        <v>65.72</v>
      </c>
      <c r="J166" s="47"/>
      <c r="K166" s="47"/>
      <c r="L166" s="47">
        <v>40</v>
      </c>
      <c r="M166" s="47">
        <v>0.1</v>
      </c>
      <c r="Q166" s="55"/>
    </row>
    <row r="167" spans="2:17" ht="16.8" thickTop="1" thickBot="1" x14ac:dyDescent="0.35">
      <c r="B167" s="13">
        <v>15</v>
      </c>
      <c r="C167" s="24"/>
      <c r="D167" s="4" t="s">
        <v>33</v>
      </c>
      <c r="E167" s="5" t="s">
        <v>92</v>
      </c>
      <c r="F167" s="48">
        <v>4.6399999999999997</v>
      </c>
      <c r="G167" s="48">
        <v>5.9</v>
      </c>
      <c r="H167" s="48"/>
      <c r="I167" s="48">
        <v>71.66</v>
      </c>
      <c r="J167" s="48">
        <v>0.01</v>
      </c>
      <c r="K167" s="48">
        <v>0.14000000000000001</v>
      </c>
      <c r="L167" s="48">
        <v>52</v>
      </c>
      <c r="M167" s="48">
        <v>0.1</v>
      </c>
    </row>
    <row r="168" spans="2:17" ht="16.8" thickTop="1" thickBot="1" x14ac:dyDescent="0.35">
      <c r="B168" s="25">
        <v>243</v>
      </c>
      <c r="C168" s="24"/>
      <c r="D168" s="17" t="s">
        <v>70</v>
      </c>
      <c r="E168" s="19" t="s">
        <v>23</v>
      </c>
      <c r="F168" s="47">
        <v>4.6100000000000003</v>
      </c>
      <c r="G168" s="47">
        <v>7.35</v>
      </c>
      <c r="H168" s="47">
        <v>0.39</v>
      </c>
      <c r="I168" s="47">
        <v>86.14</v>
      </c>
      <c r="J168" s="47"/>
      <c r="K168" s="47"/>
      <c r="L168" s="47"/>
      <c r="M168" s="47">
        <v>0.3</v>
      </c>
    </row>
    <row r="169" spans="2:17" s="72" customFormat="1" ht="16.8" thickTop="1" thickBot="1" x14ac:dyDescent="0.35">
      <c r="B169" s="67">
        <v>309</v>
      </c>
      <c r="C169" s="68"/>
      <c r="D169" s="69" t="s">
        <v>82</v>
      </c>
      <c r="E169" s="70" t="s">
        <v>31</v>
      </c>
      <c r="F169" s="71">
        <v>6.8</v>
      </c>
      <c r="G169" s="71">
        <v>10</v>
      </c>
      <c r="H169" s="71">
        <v>38</v>
      </c>
      <c r="I169" s="71">
        <v>269.2</v>
      </c>
      <c r="J169" s="71">
        <v>0.06</v>
      </c>
      <c r="K169" s="71"/>
      <c r="L169" s="71"/>
      <c r="M169" s="71">
        <v>1.95</v>
      </c>
    </row>
    <row r="170" spans="2:17" s="72" customFormat="1" ht="16.8" thickTop="1" thickBot="1" x14ac:dyDescent="0.35">
      <c r="B170" s="67">
        <v>378</v>
      </c>
      <c r="C170" s="68"/>
      <c r="D170" s="69" t="s">
        <v>106</v>
      </c>
      <c r="E170" s="70" t="s">
        <v>28</v>
      </c>
      <c r="F170" s="71">
        <v>1.52</v>
      </c>
      <c r="G170" s="71">
        <v>1.35</v>
      </c>
      <c r="H170" s="71">
        <v>15.9</v>
      </c>
      <c r="I170" s="71">
        <v>81</v>
      </c>
      <c r="J170" s="71">
        <v>0.03</v>
      </c>
      <c r="K170" s="71">
        <v>0.3</v>
      </c>
      <c r="L170" s="71">
        <v>135</v>
      </c>
      <c r="M170" s="71"/>
    </row>
    <row r="171" spans="2:17" ht="16.8" thickTop="1" thickBot="1" x14ac:dyDescent="0.35">
      <c r="B171" s="25"/>
      <c r="C171" s="24"/>
      <c r="D171" s="17" t="s">
        <v>62</v>
      </c>
      <c r="E171" s="19" t="s">
        <v>225</v>
      </c>
      <c r="F171" s="47">
        <v>6.44</v>
      </c>
      <c r="G171" s="47">
        <v>0.64</v>
      </c>
      <c r="H171" s="47">
        <v>40.6</v>
      </c>
      <c r="I171" s="47">
        <v>198.34</v>
      </c>
      <c r="J171" s="47">
        <v>0.06</v>
      </c>
      <c r="K171" s="47"/>
      <c r="L171" s="47"/>
      <c r="M171" s="47"/>
    </row>
    <row r="172" spans="2:17" ht="16.8" thickTop="1" thickBot="1" x14ac:dyDescent="0.35">
      <c r="B172" s="25"/>
      <c r="C172" s="24"/>
      <c r="D172" s="17"/>
      <c r="E172" s="19" t="s">
        <v>227</v>
      </c>
      <c r="F172" s="47">
        <f t="shared" ref="F172:M172" si="24">SUM(F166:F171)</f>
        <v>24.11</v>
      </c>
      <c r="G172" s="47">
        <f t="shared" si="24"/>
        <v>32.440000000000005</v>
      </c>
      <c r="H172" s="47">
        <f t="shared" si="24"/>
        <v>95.02000000000001</v>
      </c>
      <c r="I172" s="47">
        <f t="shared" si="24"/>
        <v>772.06000000000006</v>
      </c>
      <c r="J172" s="47">
        <f t="shared" si="24"/>
        <v>0.15999999999999998</v>
      </c>
      <c r="K172" s="47">
        <f t="shared" si="24"/>
        <v>0.44</v>
      </c>
      <c r="L172" s="47">
        <f t="shared" si="24"/>
        <v>227</v>
      </c>
      <c r="M172" s="47">
        <f t="shared" si="24"/>
        <v>2.4500000000000002</v>
      </c>
    </row>
    <row r="173" spans="2:17" ht="16.8" thickTop="1" thickBot="1" x14ac:dyDescent="0.35">
      <c r="B173" s="25"/>
      <c r="C173" s="24" t="s">
        <v>14</v>
      </c>
      <c r="D173" s="16"/>
      <c r="E173" s="16"/>
      <c r="F173" s="47"/>
      <c r="G173" s="47"/>
      <c r="H173" s="47"/>
      <c r="I173" s="47"/>
      <c r="J173" s="47"/>
      <c r="K173" s="47"/>
      <c r="L173" s="47"/>
      <c r="M173" s="47"/>
    </row>
    <row r="174" spans="2:17" ht="16.8" thickTop="1" thickBot="1" x14ac:dyDescent="0.35">
      <c r="B174" s="25">
        <v>71</v>
      </c>
      <c r="C174" s="24"/>
      <c r="D174" s="17" t="s">
        <v>218</v>
      </c>
      <c r="E174" s="19" t="s">
        <v>104</v>
      </c>
      <c r="F174" s="47">
        <v>0.83</v>
      </c>
      <c r="G174" s="47">
        <v>0.15</v>
      </c>
      <c r="H174" s="47">
        <v>2.85</v>
      </c>
      <c r="I174" s="47">
        <v>16.5</v>
      </c>
      <c r="J174" s="47"/>
      <c r="K174" s="47"/>
      <c r="L174" s="47"/>
      <c r="M174" s="47"/>
    </row>
    <row r="175" spans="2:17" ht="16.8" thickTop="1" thickBot="1" x14ac:dyDescent="0.35">
      <c r="B175" s="25">
        <v>108</v>
      </c>
      <c r="C175" s="24"/>
      <c r="D175" s="17" t="s">
        <v>244</v>
      </c>
      <c r="E175" s="19" t="s">
        <v>196</v>
      </c>
      <c r="F175" s="47">
        <v>6.14</v>
      </c>
      <c r="G175" s="47">
        <v>7.43</v>
      </c>
      <c r="H175" s="47">
        <v>18.66</v>
      </c>
      <c r="I175" s="47">
        <v>150.08000000000001</v>
      </c>
      <c r="J175" s="47">
        <v>0.08</v>
      </c>
      <c r="K175" s="47">
        <v>4.5999999999999996</v>
      </c>
      <c r="L175" s="47">
        <v>16.84</v>
      </c>
      <c r="M175" s="47"/>
    </row>
    <row r="176" spans="2:17" ht="16.8" thickTop="1" thickBot="1" x14ac:dyDescent="0.35">
      <c r="B176" s="25">
        <v>282</v>
      </c>
      <c r="C176" s="24"/>
      <c r="D176" s="17" t="s">
        <v>204</v>
      </c>
      <c r="E176" s="19" t="s">
        <v>30</v>
      </c>
      <c r="F176" s="47">
        <v>9.34</v>
      </c>
      <c r="G176" s="47">
        <v>11.28</v>
      </c>
      <c r="H176" s="47">
        <v>4.66</v>
      </c>
      <c r="I176" s="47">
        <v>164</v>
      </c>
      <c r="J176" s="47">
        <v>0.13</v>
      </c>
      <c r="K176" s="47">
        <v>47.63</v>
      </c>
      <c r="L176" s="47">
        <v>3963</v>
      </c>
      <c r="M176" s="47">
        <v>0.51</v>
      </c>
    </row>
    <row r="177" spans="2:13" s="91" customFormat="1" ht="16.8" thickTop="1" thickBot="1" x14ac:dyDescent="0.35">
      <c r="B177" s="87">
        <v>310</v>
      </c>
      <c r="C177" s="88"/>
      <c r="D177" s="86" t="s">
        <v>249</v>
      </c>
      <c r="E177" s="89" t="s">
        <v>250</v>
      </c>
      <c r="F177" s="90">
        <v>2.81</v>
      </c>
      <c r="G177" s="90">
        <v>0.56000000000000005</v>
      </c>
      <c r="H177" s="90">
        <v>22.26</v>
      </c>
      <c r="I177" s="90">
        <v>147.09</v>
      </c>
      <c r="J177" s="90">
        <v>1.4999999999999999E-2</v>
      </c>
      <c r="K177" s="90">
        <v>21.75</v>
      </c>
      <c r="L177" s="90">
        <v>0</v>
      </c>
      <c r="M177" s="90">
        <v>0.15</v>
      </c>
    </row>
    <row r="178" spans="2:13" ht="16.8" thickTop="1" thickBot="1" x14ac:dyDescent="0.35">
      <c r="B178" s="25">
        <v>342</v>
      </c>
      <c r="C178" s="24"/>
      <c r="D178" s="17" t="s">
        <v>76</v>
      </c>
      <c r="E178" s="19" t="s">
        <v>28</v>
      </c>
      <c r="F178" s="47">
        <v>0.16</v>
      </c>
      <c r="G178" s="47">
        <v>0.16</v>
      </c>
      <c r="H178" s="47">
        <v>23.88</v>
      </c>
      <c r="I178" s="47">
        <v>114.6</v>
      </c>
      <c r="J178" s="47">
        <v>0.01</v>
      </c>
      <c r="K178" s="47">
        <v>1.8</v>
      </c>
      <c r="L178" s="47"/>
      <c r="M178" s="47"/>
    </row>
    <row r="179" spans="2:13" ht="16.8" thickTop="1" thickBot="1" x14ac:dyDescent="0.35">
      <c r="B179" s="25"/>
      <c r="C179" s="24"/>
      <c r="D179" s="17" t="s">
        <v>99</v>
      </c>
      <c r="E179" s="19" t="s">
        <v>29</v>
      </c>
      <c r="F179" s="47">
        <v>2.37</v>
      </c>
      <c r="G179" s="47">
        <v>0.3</v>
      </c>
      <c r="H179" s="47">
        <v>14.49</v>
      </c>
      <c r="I179" s="47">
        <v>70.14</v>
      </c>
      <c r="J179" s="47">
        <v>0.03</v>
      </c>
      <c r="K179" s="47"/>
      <c r="L179" s="47"/>
      <c r="M179" s="47">
        <v>0.39</v>
      </c>
    </row>
    <row r="180" spans="2:13" ht="15.6" thickTop="1" thickBot="1" x14ac:dyDescent="0.35">
      <c r="B180" s="25"/>
      <c r="C180" s="26"/>
      <c r="D180" s="17" t="s">
        <v>101</v>
      </c>
      <c r="E180" s="19" t="s">
        <v>29</v>
      </c>
      <c r="F180" s="47">
        <v>1.68</v>
      </c>
      <c r="G180" s="47">
        <v>0.33</v>
      </c>
      <c r="H180" s="47">
        <v>14.82</v>
      </c>
      <c r="I180" s="47">
        <v>68.97</v>
      </c>
      <c r="J180" s="47">
        <v>0.04</v>
      </c>
      <c r="K180" s="47"/>
      <c r="L180" s="47"/>
      <c r="M180" s="47">
        <v>0.27</v>
      </c>
    </row>
    <row r="181" spans="2:13" ht="15.6" thickTop="1" thickBot="1" x14ac:dyDescent="0.35">
      <c r="B181" s="25"/>
      <c r="C181" s="26"/>
      <c r="D181" s="17"/>
      <c r="E181" s="19" t="s">
        <v>251</v>
      </c>
      <c r="F181" s="47">
        <f>SUM(F174:F180)</f>
        <v>23.33</v>
      </c>
      <c r="G181" s="47">
        <f t="shared" ref="G181:M181" si="25">SUM(G174:G180)</f>
        <v>20.209999999999997</v>
      </c>
      <c r="H181" s="47">
        <f t="shared" si="25"/>
        <v>101.62</v>
      </c>
      <c r="I181" s="47">
        <f t="shared" si="25"/>
        <v>731.38000000000011</v>
      </c>
      <c r="J181" s="47">
        <f t="shared" si="25"/>
        <v>0.30499999999999999</v>
      </c>
      <c r="K181" s="47">
        <f t="shared" si="25"/>
        <v>75.78</v>
      </c>
      <c r="L181" s="47">
        <f t="shared" si="25"/>
        <v>3979.84</v>
      </c>
      <c r="M181" s="47">
        <f t="shared" si="25"/>
        <v>1.32</v>
      </c>
    </row>
    <row r="182" spans="2:13" ht="32.4" thickTop="1" thickBot="1" x14ac:dyDescent="0.35">
      <c r="B182" s="28"/>
      <c r="C182" s="27" t="s">
        <v>53</v>
      </c>
      <c r="D182" s="20"/>
      <c r="E182" s="20"/>
      <c r="F182" s="23">
        <f>F172+F181</f>
        <v>47.44</v>
      </c>
      <c r="G182" s="23">
        <f t="shared" ref="G182:M182" si="26">G172+G181</f>
        <v>52.650000000000006</v>
      </c>
      <c r="H182" s="23">
        <f t="shared" si="26"/>
        <v>196.64000000000001</v>
      </c>
      <c r="I182" s="23">
        <f t="shared" si="26"/>
        <v>1503.44</v>
      </c>
      <c r="J182" s="23">
        <f t="shared" si="26"/>
        <v>0.46499999999999997</v>
      </c>
      <c r="K182" s="23">
        <f t="shared" si="26"/>
        <v>76.22</v>
      </c>
      <c r="L182" s="23">
        <f t="shared" si="26"/>
        <v>4206.84</v>
      </c>
      <c r="M182" s="23">
        <f t="shared" si="26"/>
        <v>3.7700000000000005</v>
      </c>
    </row>
    <row r="183" spans="2:13" ht="16.8" thickTop="1" thickBot="1" x14ac:dyDescent="0.35">
      <c r="B183" s="25"/>
      <c r="C183" s="24" t="s">
        <v>54</v>
      </c>
      <c r="D183" s="16"/>
      <c r="E183" s="16"/>
      <c r="F183" s="18"/>
      <c r="G183" s="18"/>
      <c r="H183" s="18"/>
      <c r="I183" s="18"/>
      <c r="J183" s="18"/>
      <c r="K183" s="18"/>
      <c r="L183" s="18"/>
      <c r="M183" s="18"/>
    </row>
    <row r="184" spans="2:13" ht="16.8" thickTop="1" thickBot="1" x14ac:dyDescent="0.35">
      <c r="B184" s="25"/>
      <c r="C184" s="24" t="s">
        <v>13</v>
      </c>
      <c r="D184" s="16"/>
      <c r="E184" s="16"/>
      <c r="F184" s="18"/>
      <c r="G184" s="18"/>
      <c r="H184" s="18"/>
      <c r="I184" s="18"/>
      <c r="J184" s="18"/>
      <c r="K184" s="18"/>
      <c r="L184" s="18"/>
      <c r="M184" s="18"/>
    </row>
    <row r="185" spans="2:13" ht="16.8" thickTop="1" thickBot="1" x14ac:dyDescent="0.35">
      <c r="B185" s="25">
        <v>223</v>
      </c>
      <c r="C185" s="24"/>
      <c r="D185" s="17" t="s">
        <v>221</v>
      </c>
      <c r="E185" s="19" t="s">
        <v>133</v>
      </c>
      <c r="F185" s="47">
        <v>23.72</v>
      </c>
      <c r="G185" s="47">
        <v>17.95</v>
      </c>
      <c r="H185" s="47">
        <v>45.44</v>
      </c>
      <c r="I185" s="47">
        <v>438.9</v>
      </c>
      <c r="J185" s="47">
        <v>0.11</v>
      </c>
      <c r="K185" s="47">
        <v>0.77</v>
      </c>
      <c r="L185" s="47">
        <v>105.48</v>
      </c>
      <c r="M185" s="47">
        <v>65.84</v>
      </c>
    </row>
    <row r="186" spans="2:13" ht="16.8" thickTop="1" thickBot="1" x14ac:dyDescent="0.35">
      <c r="B186" s="25">
        <v>382</v>
      </c>
      <c r="C186" s="24"/>
      <c r="D186" s="17" t="s">
        <v>61</v>
      </c>
      <c r="E186" s="19" t="s">
        <v>28</v>
      </c>
      <c r="F186" s="47">
        <v>3.78</v>
      </c>
      <c r="G186" s="47">
        <v>0.67</v>
      </c>
      <c r="H186" s="47">
        <v>26</v>
      </c>
      <c r="I186" s="47">
        <v>125.11</v>
      </c>
      <c r="J186" s="47">
        <v>0.02</v>
      </c>
      <c r="K186" s="47">
        <v>1.33</v>
      </c>
      <c r="L186" s="47"/>
      <c r="M186" s="47"/>
    </row>
    <row r="187" spans="2:13" ht="16.8" thickTop="1" thickBot="1" x14ac:dyDescent="0.35">
      <c r="B187" s="18">
        <v>338</v>
      </c>
      <c r="C187" s="24"/>
      <c r="D187" s="17" t="s">
        <v>146</v>
      </c>
      <c r="E187" s="19" t="s">
        <v>220</v>
      </c>
      <c r="F187" s="47">
        <v>0.48</v>
      </c>
      <c r="G187" s="47">
        <v>0.48</v>
      </c>
      <c r="H187" s="47">
        <v>11.76</v>
      </c>
      <c r="I187" s="47">
        <v>53.28</v>
      </c>
      <c r="J187" s="47">
        <v>0.04</v>
      </c>
      <c r="K187" s="47">
        <v>12</v>
      </c>
      <c r="L187" s="47"/>
      <c r="M187" s="47">
        <v>0.24</v>
      </c>
    </row>
    <row r="188" spans="2:13" ht="16.8" thickTop="1" thickBot="1" x14ac:dyDescent="0.35">
      <c r="B188" s="25"/>
      <c r="C188" s="24"/>
      <c r="D188" s="17" t="s">
        <v>62</v>
      </c>
      <c r="E188" s="19" t="s">
        <v>225</v>
      </c>
      <c r="F188" s="47">
        <v>6.44</v>
      </c>
      <c r="G188" s="47">
        <v>0.64</v>
      </c>
      <c r="H188" s="47">
        <v>40.6</v>
      </c>
      <c r="I188" s="47">
        <v>198.34</v>
      </c>
      <c r="J188" s="47">
        <v>0.06</v>
      </c>
      <c r="K188" s="47"/>
      <c r="L188" s="47"/>
      <c r="M188" s="47"/>
    </row>
    <row r="189" spans="2:13" ht="16.8" thickTop="1" thickBot="1" x14ac:dyDescent="0.35">
      <c r="B189" s="25"/>
      <c r="C189" s="24"/>
      <c r="D189" s="17"/>
      <c r="E189" s="19" t="s">
        <v>227</v>
      </c>
      <c r="F189" s="47">
        <f t="shared" ref="F189:M189" si="27">SUM(F185:F188)</f>
        <v>34.42</v>
      </c>
      <c r="G189" s="47">
        <f t="shared" si="27"/>
        <v>19.740000000000002</v>
      </c>
      <c r="H189" s="47">
        <f t="shared" si="27"/>
        <v>123.80000000000001</v>
      </c>
      <c r="I189" s="47">
        <f t="shared" si="27"/>
        <v>815.63</v>
      </c>
      <c r="J189" s="47">
        <f t="shared" si="27"/>
        <v>0.23</v>
      </c>
      <c r="K189" s="47">
        <f t="shared" si="27"/>
        <v>14.1</v>
      </c>
      <c r="L189" s="47">
        <f t="shared" si="27"/>
        <v>105.48</v>
      </c>
      <c r="M189" s="47">
        <f t="shared" si="27"/>
        <v>66.08</v>
      </c>
    </row>
    <row r="190" spans="2:13" ht="16.8" thickTop="1" thickBot="1" x14ac:dyDescent="0.35">
      <c r="B190" s="25"/>
      <c r="C190" s="24" t="s">
        <v>14</v>
      </c>
      <c r="D190" s="16"/>
      <c r="E190" s="16"/>
      <c r="F190" s="47"/>
      <c r="G190" s="47"/>
      <c r="H190" s="47"/>
      <c r="I190" s="47"/>
      <c r="J190" s="47"/>
      <c r="K190" s="47"/>
      <c r="L190" s="47"/>
      <c r="M190" s="47"/>
    </row>
    <row r="191" spans="2:13" ht="16.8" thickTop="1" thickBot="1" x14ac:dyDescent="0.35">
      <c r="B191" s="25">
        <v>24</v>
      </c>
      <c r="C191" s="24"/>
      <c r="D191" s="17" t="s">
        <v>170</v>
      </c>
      <c r="E191" s="19" t="s">
        <v>36</v>
      </c>
      <c r="F191" s="47">
        <v>0.69699999999999995</v>
      </c>
      <c r="G191" s="47">
        <v>4.5970000000000004</v>
      </c>
      <c r="H191" s="47">
        <v>2.1520000000000001</v>
      </c>
      <c r="I191" s="47">
        <v>52.8</v>
      </c>
      <c r="J191" s="47">
        <v>0.03</v>
      </c>
      <c r="K191" s="47">
        <v>13.537000000000001</v>
      </c>
      <c r="L191" s="47"/>
      <c r="M191" s="47">
        <v>2.355</v>
      </c>
    </row>
    <row r="192" spans="2:13" ht="16.8" thickTop="1" thickBot="1" x14ac:dyDescent="0.35">
      <c r="B192" s="25">
        <v>82</v>
      </c>
      <c r="C192" s="24"/>
      <c r="D192" s="17" t="s">
        <v>245</v>
      </c>
      <c r="E192" s="19" t="s">
        <v>246</v>
      </c>
      <c r="F192" s="47">
        <v>4.41</v>
      </c>
      <c r="G192" s="47">
        <v>7.71</v>
      </c>
      <c r="H192" s="47">
        <v>11.69</v>
      </c>
      <c r="I192" s="47">
        <v>134.05000000000001</v>
      </c>
      <c r="J192" s="47">
        <v>0.04</v>
      </c>
      <c r="K192" s="47">
        <v>8.24</v>
      </c>
      <c r="L192" s="47"/>
      <c r="M192" s="47">
        <v>1.92</v>
      </c>
    </row>
    <row r="193" spans="2:13" ht="16.8" thickTop="1" thickBot="1" x14ac:dyDescent="0.35">
      <c r="B193" s="25">
        <v>288</v>
      </c>
      <c r="C193" s="24"/>
      <c r="D193" s="17" t="s">
        <v>114</v>
      </c>
      <c r="E193" s="19" t="s">
        <v>30</v>
      </c>
      <c r="F193" s="47">
        <v>12.13</v>
      </c>
      <c r="G193" s="47">
        <v>14.81</v>
      </c>
      <c r="H193" s="47">
        <v>2</v>
      </c>
      <c r="I193" s="47">
        <v>190</v>
      </c>
      <c r="J193" s="47">
        <v>0.04</v>
      </c>
      <c r="K193" s="47"/>
      <c r="L193" s="47">
        <v>20</v>
      </c>
      <c r="M193" s="47">
        <v>0.17</v>
      </c>
    </row>
    <row r="194" spans="2:13" ht="16.8" thickTop="1" thickBot="1" x14ac:dyDescent="0.35">
      <c r="B194" s="25">
        <v>213</v>
      </c>
      <c r="C194" s="24"/>
      <c r="D194" s="17" t="s">
        <v>179</v>
      </c>
      <c r="E194" s="19" t="s">
        <v>26</v>
      </c>
      <c r="F194" s="47">
        <v>8.9</v>
      </c>
      <c r="G194" s="47">
        <v>4.0999999999999996</v>
      </c>
      <c r="H194" s="47">
        <v>39.840000000000003</v>
      </c>
      <c r="I194" s="47">
        <v>231.86</v>
      </c>
      <c r="J194" s="47">
        <v>0.2</v>
      </c>
      <c r="K194" s="47"/>
      <c r="L194" s="47"/>
      <c r="M194" s="47"/>
    </row>
    <row r="195" spans="2:13" ht="16.8" thickTop="1" thickBot="1" x14ac:dyDescent="0.35">
      <c r="B195" s="25">
        <v>389</v>
      </c>
      <c r="C195" s="24"/>
      <c r="D195" s="17" t="s">
        <v>88</v>
      </c>
      <c r="E195" s="19" t="s">
        <v>28</v>
      </c>
      <c r="F195" s="47">
        <v>0.52</v>
      </c>
      <c r="G195" s="47">
        <v>0.18</v>
      </c>
      <c r="H195" s="47">
        <v>24.84</v>
      </c>
      <c r="I195" s="47">
        <v>116.6</v>
      </c>
      <c r="J195" s="47">
        <v>0.02</v>
      </c>
      <c r="K195" s="47">
        <v>59.4</v>
      </c>
      <c r="L195" s="47"/>
      <c r="M195" s="47">
        <v>0.02</v>
      </c>
    </row>
    <row r="196" spans="2:13" ht="16.8" thickTop="1" thickBot="1" x14ac:dyDescent="0.35">
      <c r="B196" s="25"/>
      <c r="C196" s="24"/>
      <c r="D196" s="17" t="s">
        <v>99</v>
      </c>
      <c r="E196" s="19" t="s">
        <v>29</v>
      </c>
      <c r="F196" s="47">
        <v>2.37</v>
      </c>
      <c r="G196" s="47">
        <v>0.3</v>
      </c>
      <c r="H196" s="47">
        <v>14.49</v>
      </c>
      <c r="I196" s="47">
        <v>70.14</v>
      </c>
      <c r="J196" s="47">
        <v>0.03</v>
      </c>
      <c r="K196" s="47"/>
      <c r="L196" s="47"/>
      <c r="M196" s="47">
        <v>0.39</v>
      </c>
    </row>
    <row r="197" spans="2:13" ht="15.6" thickTop="1" thickBot="1" x14ac:dyDescent="0.35">
      <c r="B197" s="25"/>
      <c r="C197" s="26"/>
      <c r="D197" s="17" t="s">
        <v>101</v>
      </c>
      <c r="E197" s="19" t="s">
        <v>29</v>
      </c>
      <c r="F197" s="47">
        <v>1.68</v>
      </c>
      <c r="G197" s="47">
        <v>0.33</v>
      </c>
      <c r="H197" s="47">
        <v>14.82</v>
      </c>
      <c r="I197" s="47">
        <v>68.97</v>
      </c>
      <c r="J197" s="47">
        <v>0.04</v>
      </c>
      <c r="K197" s="47"/>
      <c r="L197" s="47"/>
      <c r="M197" s="47">
        <v>0.27</v>
      </c>
    </row>
    <row r="198" spans="2:13" ht="16.8" thickTop="1" thickBot="1" x14ac:dyDescent="0.35">
      <c r="B198" s="25"/>
      <c r="C198" s="24"/>
      <c r="D198" s="17"/>
      <c r="E198" s="19" t="s">
        <v>234</v>
      </c>
      <c r="F198" s="47">
        <f>SUM(F191:F197)</f>
        <v>30.707000000000001</v>
      </c>
      <c r="G198" s="47">
        <f t="shared" ref="G198:M198" si="28">SUM(G191:G197)</f>
        <v>32.027000000000001</v>
      </c>
      <c r="H198" s="47">
        <f t="shared" si="28"/>
        <v>109.83199999999999</v>
      </c>
      <c r="I198" s="47">
        <f t="shared" si="28"/>
        <v>864.42000000000007</v>
      </c>
      <c r="J198" s="47">
        <f t="shared" si="28"/>
        <v>0.40000000000000008</v>
      </c>
      <c r="K198" s="47">
        <f t="shared" si="28"/>
        <v>81.176999999999992</v>
      </c>
      <c r="L198" s="47">
        <f t="shared" si="28"/>
        <v>20</v>
      </c>
      <c r="M198" s="47">
        <f t="shared" si="28"/>
        <v>5.125</v>
      </c>
    </row>
    <row r="199" spans="2:13" ht="32.4" thickTop="1" thickBot="1" x14ac:dyDescent="0.35">
      <c r="B199" s="28"/>
      <c r="C199" s="27" t="s">
        <v>55</v>
      </c>
      <c r="D199" s="20"/>
      <c r="E199" s="20"/>
      <c r="F199" s="23">
        <f>F189+F198</f>
        <v>65.12700000000001</v>
      </c>
      <c r="G199" s="23">
        <f t="shared" ref="G199:M199" si="29">G189+G198</f>
        <v>51.767000000000003</v>
      </c>
      <c r="H199" s="23">
        <f t="shared" si="29"/>
        <v>233.63200000000001</v>
      </c>
      <c r="I199" s="23">
        <f t="shared" si="29"/>
        <v>1680.0500000000002</v>
      </c>
      <c r="J199" s="23">
        <f t="shared" si="29"/>
        <v>0.63000000000000012</v>
      </c>
      <c r="K199" s="23">
        <f t="shared" si="29"/>
        <v>95.276999999999987</v>
      </c>
      <c r="L199" s="23">
        <f t="shared" si="29"/>
        <v>125.48</v>
      </c>
      <c r="M199" s="23">
        <f t="shared" si="29"/>
        <v>71.204999999999998</v>
      </c>
    </row>
    <row r="200" spans="2:13" ht="32.4" thickTop="1" thickBot="1" x14ac:dyDescent="0.35">
      <c r="B200" s="28"/>
      <c r="C200" s="27" t="s">
        <v>19</v>
      </c>
      <c r="D200" s="20"/>
      <c r="E200" s="20"/>
      <c r="F200" s="23">
        <f t="shared" ref="F200:M200" si="30">F199+F182+F163+F144+F126+F108+F91+F71+F54+F37</f>
        <v>557.28700000000003</v>
      </c>
      <c r="G200" s="23">
        <f t="shared" si="30"/>
        <v>523.68399999999997</v>
      </c>
      <c r="H200" s="23">
        <f t="shared" si="30"/>
        <v>2246.0650000000001</v>
      </c>
      <c r="I200" s="23">
        <f t="shared" si="30"/>
        <v>16021.030000000002</v>
      </c>
      <c r="J200" s="23">
        <f t="shared" si="30"/>
        <v>8.745000000000001</v>
      </c>
      <c r="K200" s="23">
        <f t="shared" si="30"/>
        <v>696.39599999999996</v>
      </c>
      <c r="L200" s="23">
        <f t="shared" si="30"/>
        <v>6121.74</v>
      </c>
      <c r="M200" s="23">
        <f t="shared" si="30"/>
        <v>465.43700000000007</v>
      </c>
    </row>
    <row r="201" spans="2:13" ht="48" thickTop="1" thickBot="1" x14ac:dyDescent="0.35">
      <c r="B201" s="28"/>
      <c r="C201" s="27" t="s">
        <v>20</v>
      </c>
      <c r="D201" s="20"/>
      <c r="E201" s="20"/>
      <c r="F201" s="23">
        <f>F200/10</f>
        <v>55.728700000000003</v>
      </c>
      <c r="G201" s="23">
        <f t="shared" ref="G201:M201" si="31">G200/10</f>
        <v>52.368399999999994</v>
      </c>
      <c r="H201" s="23">
        <f t="shared" si="31"/>
        <v>224.60650000000001</v>
      </c>
      <c r="I201" s="23">
        <f t="shared" si="31"/>
        <v>1602.1030000000003</v>
      </c>
      <c r="J201" s="23">
        <f t="shared" si="31"/>
        <v>0.87450000000000006</v>
      </c>
      <c r="K201" s="23">
        <f t="shared" si="31"/>
        <v>69.639600000000002</v>
      </c>
      <c r="L201" s="23">
        <f t="shared" si="31"/>
        <v>612.17399999999998</v>
      </c>
      <c r="M201" s="23">
        <f t="shared" si="31"/>
        <v>46.543700000000008</v>
      </c>
    </row>
    <row r="202" spans="2:13" ht="94.8" thickTop="1" thickBot="1" x14ac:dyDescent="0.35">
      <c r="B202" s="33"/>
      <c r="C202" s="29" t="s">
        <v>21</v>
      </c>
      <c r="D202" s="30"/>
      <c r="E202" s="30"/>
      <c r="F202" s="31" t="s">
        <v>84</v>
      </c>
      <c r="G202" s="31" t="s">
        <v>85</v>
      </c>
      <c r="H202" s="31" t="s">
        <v>86</v>
      </c>
      <c r="I202" s="32"/>
      <c r="J202" s="32"/>
      <c r="K202" s="32"/>
      <c r="L202" s="32"/>
      <c r="M202" s="32"/>
    </row>
    <row r="222" spans="2:17" ht="15" thickBot="1" x14ac:dyDescent="0.35"/>
    <row r="223" spans="2:17" ht="16.8" thickTop="1" thickBot="1" x14ac:dyDescent="0.35">
      <c r="B223" s="25">
        <v>14</v>
      </c>
      <c r="C223" s="24"/>
      <c r="D223" s="17" t="s">
        <v>32</v>
      </c>
      <c r="E223" s="19" t="s">
        <v>34</v>
      </c>
      <c r="F223" s="47">
        <v>0.1</v>
      </c>
      <c r="G223" s="47">
        <v>7.2</v>
      </c>
      <c r="H223" s="47">
        <v>0.13</v>
      </c>
      <c r="I223" s="47">
        <v>65.72</v>
      </c>
      <c r="J223" s="47"/>
      <c r="K223" s="47"/>
      <c r="L223" s="47">
        <v>40</v>
      </c>
      <c r="M223" s="47">
        <v>0.1</v>
      </c>
      <c r="Q223" s="55"/>
    </row>
    <row r="224" spans="2:17" ht="15" thickTop="1" x14ac:dyDescent="0.3"/>
  </sheetData>
  <mergeCells count="12">
    <mergeCell ref="B9:F9"/>
    <mergeCell ref="B8:F8"/>
    <mergeCell ref="D10:E10"/>
    <mergeCell ref="B14:B16"/>
    <mergeCell ref="C14:C16"/>
    <mergeCell ref="E14:E16"/>
    <mergeCell ref="F14:H16"/>
    <mergeCell ref="J14:M14"/>
    <mergeCell ref="J15:J16"/>
    <mergeCell ref="K15:K16"/>
    <mergeCell ref="L15:L16"/>
    <mergeCell ref="M15:M16"/>
  </mergeCells>
  <pageMargins left="0" right="0" top="0.70866141732283472" bottom="0.59055118110236227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67"/>
  <sheetViews>
    <sheetView tabSelected="1" topLeftCell="A2" workbookViewId="0">
      <selection activeCell="H4" sqref="H4"/>
    </sheetView>
  </sheetViews>
  <sheetFormatPr defaultRowHeight="14.4" x14ac:dyDescent="0.3"/>
  <cols>
    <col min="3" max="3" width="12.88671875" customWidth="1"/>
    <col min="4" max="4" width="54.44140625" customWidth="1"/>
    <col min="5" max="5" width="15.5546875" customWidth="1"/>
    <col min="6" max="6" width="9.5546875" customWidth="1"/>
    <col min="9" max="9" width="12" customWidth="1"/>
  </cols>
  <sheetData>
    <row r="1" spans="2:13" ht="2.25" hidden="1" customHeight="1" x14ac:dyDescent="0.3"/>
    <row r="2" spans="2:13" ht="15.6" x14ac:dyDescent="0.3">
      <c r="B2" s="9"/>
      <c r="C2" s="8" t="s">
        <v>56</v>
      </c>
      <c r="E2" s="8"/>
      <c r="H2" s="8" t="s">
        <v>57</v>
      </c>
      <c r="I2" s="8"/>
      <c r="J2" s="9"/>
      <c r="K2" s="9"/>
      <c r="L2" s="9"/>
      <c r="M2" s="9"/>
    </row>
    <row r="3" spans="2:13" ht="3.75" customHeight="1" x14ac:dyDescent="0.3">
      <c r="B3" s="9"/>
      <c r="C3" s="8"/>
      <c r="E3" s="8"/>
      <c r="H3" s="9"/>
      <c r="I3" s="9"/>
      <c r="J3" s="9"/>
      <c r="K3" s="9"/>
      <c r="L3" s="9"/>
      <c r="M3" s="9"/>
    </row>
    <row r="4" spans="2:13" ht="15.6" x14ac:dyDescent="0.3">
      <c r="B4" s="9"/>
      <c r="C4" s="9" t="s">
        <v>58</v>
      </c>
      <c r="E4" s="8"/>
      <c r="H4" s="9" t="s">
        <v>260</v>
      </c>
      <c r="I4" s="9"/>
      <c r="J4" s="9"/>
      <c r="K4" s="9"/>
      <c r="L4" s="9"/>
      <c r="M4" s="9"/>
    </row>
    <row r="5" spans="2:13" ht="15.6" x14ac:dyDescent="0.3">
      <c r="B5" s="9"/>
      <c r="C5" s="8"/>
      <c r="E5" s="8"/>
      <c r="H5" s="9" t="s">
        <v>59</v>
      </c>
      <c r="I5" s="9"/>
      <c r="J5" s="9"/>
      <c r="K5" s="9"/>
      <c r="L5" s="9"/>
      <c r="M5" s="9"/>
    </row>
    <row r="6" spans="2:13" ht="15.6" x14ac:dyDescent="0.3">
      <c r="B6" s="56"/>
      <c r="C6" s="10" t="s">
        <v>231</v>
      </c>
      <c r="E6" s="11"/>
      <c r="H6" s="12" t="s">
        <v>98</v>
      </c>
      <c r="I6" s="12"/>
      <c r="J6" s="12"/>
      <c r="K6" s="56"/>
      <c r="L6" s="56"/>
      <c r="M6" s="56"/>
    </row>
    <row r="7" spans="2:13" ht="7.5" customHeight="1" x14ac:dyDescent="0.3">
      <c r="B7" s="61"/>
    </row>
    <row r="8" spans="2:13" ht="17.399999999999999" x14ac:dyDescent="0.3">
      <c r="B8" s="115" t="s">
        <v>95</v>
      </c>
      <c r="C8" s="115"/>
      <c r="D8" s="115"/>
      <c r="E8" s="115"/>
      <c r="F8" s="115"/>
      <c r="G8" s="1"/>
    </row>
    <row r="9" spans="2:13" x14ac:dyDescent="0.3">
      <c r="B9" s="115" t="s">
        <v>96</v>
      </c>
      <c r="C9" s="115"/>
      <c r="D9" s="115"/>
      <c r="E9" s="115"/>
      <c r="F9" s="115"/>
    </row>
    <row r="10" spans="2:13" ht="51.75" customHeight="1" x14ac:dyDescent="0.3">
      <c r="B10" s="2"/>
      <c r="C10" s="63"/>
      <c r="D10" s="100" t="s">
        <v>195</v>
      </c>
      <c r="E10" s="100"/>
      <c r="F10" s="63"/>
      <c r="M10" s="2" t="s">
        <v>97</v>
      </c>
    </row>
    <row r="11" spans="2:13" ht="15.6" x14ac:dyDescent="0.3">
      <c r="B11" s="2"/>
      <c r="M11" s="2" t="s">
        <v>120</v>
      </c>
    </row>
    <row r="12" spans="2:13" ht="15" thickBot="1" x14ac:dyDescent="0.35">
      <c r="C12" s="14" t="s">
        <v>230</v>
      </c>
    </row>
    <row r="13" spans="2:13" ht="2.25" hidden="1" customHeight="1" thickBot="1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2:13" ht="32.4" customHeight="1" thickTop="1" thickBot="1" x14ac:dyDescent="0.35">
      <c r="B14" s="108" t="s">
        <v>8</v>
      </c>
      <c r="C14" s="101" t="s">
        <v>0</v>
      </c>
      <c r="D14" s="64" t="s">
        <v>1</v>
      </c>
      <c r="E14" s="104" t="s">
        <v>3</v>
      </c>
      <c r="F14" s="107" t="s">
        <v>4</v>
      </c>
      <c r="G14" s="107"/>
      <c r="H14" s="107"/>
      <c r="I14" s="35" t="s">
        <v>5</v>
      </c>
      <c r="J14" s="110" t="s">
        <v>159</v>
      </c>
      <c r="K14" s="111"/>
      <c r="L14" s="111"/>
      <c r="M14" s="112"/>
    </row>
    <row r="15" spans="2:13" ht="16.8" thickTop="1" thickBot="1" x14ac:dyDescent="0.35">
      <c r="B15" s="109"/>
      <c r="C15" s="102"/>
      <c r="D15" s="65" t="s">
        <v>2</v>
      </c>
      <c r="E15" s="105"/>
      <c r="F15" s="107"/>
      <c r="G15" s="107"/>
      <c r="H15" s="107"/>
      <c r="I15" s="37" t="s">
        <v>6</v>
      </c>
      <c r="J15" s="113" t="s">
        <v>160</v>
      </c>
      <c r="K15" s="113" t="s">
        <v>161</v>
      </c>
      <c r="L15" s="113" t="s">
        <v>162</v>
      </c>
      <c r="M15" s="113" t="s">
        <v>163</v>
      </c>
    </row>
    <row r="16" spans="2:13" ht="32.4" thickTop="1" thickBot="1" x14ac:dyDescent="0.35">
      <c r="B16" s="109"/>
      <c r="C16" s="103"/>
      <c r="D16" s="38"/>
      <c r="E16" s="106"/>
      <c r="F16" s="107"/>
      <c r="G16" s="107"/>
      <c r="H16" s="107"/>
      <c r="I16" s="37" t="s">
        <v>7</v>
      </c>
      <c r="J16" s="114"/>
      <c r="K16" s="114"/>
      <c r="L16" s="114"/>
      <c r="M16" s="114"/>
    </row>
    <row r="17" spans="2:17" ht="16.8" thickTop="1" thickBot="1" x14ac:dyDescent="0.35">
      <c r="B17" s="43"/>
      <c r="C17" s="39"/>
      <c r="D17" s="40"/>
      <c r="E17" s="41"/>
      <c r="F17" s="66" t="s">
        <v>9</v>
      </c>
      <c r="G17" s="66" t="s">
        <v>10</v>
      </c>
      <c r="H17" s="50" t="s">
        <v>11</v>
      </c>
      <c r="I17" s="52"/>
      <c r="J17" s="53"/>
      <c r="K17" s="53"/>
      <c r="L17" s="53"/>
      <c r="M17" s="54"/>
    </row>
    <row r="18" spans="2:17" ht="16.2" thickBot="1" x14ac:dyDescent="0.35">
      <c r="B18" s="46">
        <v>9</v>
      </c>
      <c r="C18" s="44">
        <v>1</v>
      </c>
      <c r="D18" s="45">
        <v>2</v>
      </c>
      <c r="E18" s="45">
        <v>3</v>
      </c>
      <c r="F18" s="45">
        <v>4</v>
      </c>
      <c r="G18" s="45">
        <v>5</v>
      </c>
      <c r="H18" s="45">
        <v>6</v>
      </c>
      <c r="I18" s="51">
        <v>7</v>
      </c>
      <c r="J18" s="51">
        <v>8</v>
      </c>
      <c r="K18" s="51">
        <v>9</v>
      </c>
      <c r="L18" s="51">
        <v>10</v>
      </c>
      <c r="M18" s="51">
        <v>11</v>
      </c>
    </row>
    <row r="19" spans="2:17" ht="16.8" thickTop="1" thickBot="1" x14ac:dyDescent="0.35">
      <c r="B19" s="25"/>
      <c r="C19" s="27" t="s">
        <v>12</v>
      </c>
      <c r="D19" s="16"/>
      <c r="E19" s="16"/>
      <c r="F19" s="18"/>
      <c r="G19" s="18"/>
      <c r="H19" s="18"/>
      <c r="I19" s="18"/>
      <c r="J19" s="18"/>
      <c r="K19" s="18"/>
      <c r="L19" s="18"/>
      <c r="M19" s="18"/>
    </row>
    <row r="20" spans="2:17" ht="16.8" thickTop="1" thickBot="1" x14ac:dyDescent="0.35">
      <c r="B20" s="25"/>
      <c r="C20" s="24" t="s">
        <v>13</v>
      </c>
      <c r="D20" s="16"/>
      <c r="E20" s="16"/>
      <c r="F20" s="18"/>
      <c r="G20" s="18"/>
      <c r="H20" s="18"/>
      <c r="I20" s="18"/>
      <c r="J20" s="18"/>
      <c r="K20" s="18"/>
      <c r="L20" s="18"/>
      <c r="M20" s="18"/>
    </row>
    <row r="21" spans="2:17" ht="16.8" thickTop="1" thickBot="1" x14ac:dyDescent="0.35">
      <c r="B21" s="25">
        <v>14</v>
      </c>
      <c r="C21" s="24"/>
      <c r="D21" s="17" t="s">
        <v>32</v>
      </c>
      <c r="E21" s="19" t="s">
        <v>34</v>
      </c>
      <c r="F21" s="47">
        <v>0.1</v>
      </c>
      <c r="G21" s="47">
        <v>7.2</v>
      </c>
      <c r="H21" s="47">
        <v>0.13</v>
      </c>
      <c r="I21" s="47">
        <v>65.72</v>
      </c>
      <c r="J21" s="47"/>
      <c r="K21" s="47"/>
      <c r="L21" s="47">
        <v>40</v>
      </c>
      <c r="M21" s="47">
        <v>0.1</v>
      </c>
      <c r="Q21" s="55"/>
    </row>
    <row r="22" spans="2:17" ht="16.8" thickTop="1" thickBot="1" x14ac:dyDescent="0.35">
      <c r="B22" s="18">
        <v>209</v>
      </c>
      <c r="C22" s="24"/>
      <c r="D22" s="17" t="s">
        <v>74</v>
      </c>
      <c r="E22" s="19" t="s">
        <v>87</v>
      </c>
      <c r="F22" s="47">
        <v>5.08</v>
      </c>
      <c r="G22" s="47">
        <v>4.5999999999999996</v>
      </c>
      <c r="H22" s="47">
        <v>0.28000000000000003</v>
      </c>
      <c r="I22" s="47">
        <v>62.84</v>
      </c>
      <c r="J22" s="47">
        <v>0.03</v>
      </c>
      <c r="K22" s="47"/>
      <c r="L22" s="47">
        <v>100</v>
      </c>
      <c r="M22" s="47">
        <v>0.24</v>
      </c>
    </row>
    <row r="23" spans="2:17" ht="16.8" thickTop="1" thickBot="1" x14ac:dyDescent="0.35">
      <c r="B23" s="13">
        <v>15</v>
      </c>
      <c r="C23" s="24"/>
      <c r="D23" s="4" t="s">
        <v>33</v>
      </c>
      <c r="E23" s="5" t="s">
        <v>92</v>
      </c>
      <c r="F23" s="48">
        <v>4.6399999999999997</v>
      </c>
      <c r="G23" s="48">
        <v>5.9</v>
      </c>
      <c r="H23" s="48"/>
      <c r="I23" s="48">
        <v>71.66</v>
      </c>
      <c r="J23" s="48">
        <v>0.01</v>
      </c>
      <c r="K23" s="48">
        <v>0.14000000000000001</v>
      </c>
      <c r="L23" s="48">
        <v>52</v>
      </c>
      <c r="M23" s="48">
        <v>0.1</v>
      </c>
    </row>
    <row r="24" spans="2:17" ht="16.8" thickTop="1" thickBot="1" x14ac:dyDescent="0.35">
      <c r="B24" s="25">
        <v>174</v>
      </c>
      <c r="C24" s="24"/>
      <c r="D24" s="17" t="s">
        <v>185</v>
      </c>
      <c r="E24" s="19" t="s">
        <v>31</v>
      </c>
      <c r="F24" s="47">
        <v>6</v>
      </c>
      <c r="G24" s="47">
        <v>10.85</v>
      </c>
      <c r="H24" s="47">
        <v>42.94</v>
      </c>
      <c r="I24" s="47">
        <v>294</v>
      </c>
      <c r="J24" s="47">
        <v>7.0000000000000007E-2</v>
      </c>
      <c r="K24" s="47">
        <v>1.17</v>
      </c>
      <c r="L24" s="47">
        <v>58</v>
      </c>
      <c r="M24" s="47">
        <v>37.979999999999997</v>
      </c>
    </row>
    <row r="25" spans="2:17" ht="16.8" thickTop="1" thickBot="1" x14ac:dyDescent="0.35">
      <c r="B25" s="25">
        <v>382</v>
      </c>
      <c r="C25" s="24"/>
      <c r="D25" s="17" t="s">
        <v>61</v>
      </c>
      <c r="E25" s="19" t="s">
        <v>28</v>
      </c>
      <c r="F25" s="47">
        <v>3.78</v>
      </c>
      <c r="G25" s="47">
        <v>0.67</v>
      </c>
      <c r="H25" s="47">
        <v>26</v>
      </c>
      <c r="I25" s="47">
        <v>125.11</v>
      </c>
      <c r="J25" s="47">
        <v>0.02</v>
      </c>
      <c r="K25" s="47">
        <v>1.33</v>
      </c>
      <c r="L25" s="47"/>
      <c r="M25" s="47"/>
    </row>
    <row r="26" spans="2:17" ht="16.8" thickTop="1" thickBot="1" x14ac:dyDescent="0.35">
      <c r="B26" s="25"/>
      <c r="C26" s="24"/>
      <c r="D26" s="17" t="s">
        <v>62</v>
      </c>
      <c r="E26" s="19" t="s">
        <v>225</v>
      </c>
      <c r="F26" s="47">
        <v>6.44</v>
      </c>
      <c r="G26" s="47">
        <v>0.64</v>
      </c>
      <c r="H26" s="47">
        <v>40.6</v>
      </c>
      <c r="I26" s="47">
        <v>198.34</v>
      </c>
      <c r="J26" s="47">
        <v>0.06</v>
      </c>
      <c r="K26" s="47"/>
      <c r="L26" s="47"/>
      <c r="M26" s="47"/>
    </row>
    <row r="27" spans="2:17" ht="16.8" thickTop="1" thickBot="1" x14ac:dyDescent="0.35">
      <c r="B27" s="18"/>
      <c r="C27" s="24"/>
      <c r="D27" s="17"/>
      <c r="E27" s="19" t="s">
        <v>140</v>
      </c>
      <c r="F27" s="47">
        <f>SUM(F21:F26)</f>
        <v>26.040000000000003</v>
      </c>
      <c r="G27" s="47">
        <f t="shared" ref="G27:M27" si="0">SUM(G21:G26)</f>
        <v>29.860000000000007</v>
      </c>
      <c r="H27" s="47">
        <f t="shared" si="0"/>
        <v>109.94999999999999</v>
      </c>
      <c r="I27" s="47">
        <f t="shared" si="0"/>
        <v>817.67000000000007</v>
      </c>
      <c r="J27" s="47">
        <f t="shared" si="0"/>
        <v>0.19</v>
      </c>
      <c r="K27" s="47">
        <f t="shared" si="0"/>
        <v>2.64</v>
      </c>
      <c r="L27" s="47">
        <f t="shared" si="0"/>
        <v>250</v>
      </c>
      <c r="M27" s="47">
        <f t="shared" si="0"/>
        <v>38.419999999999995</v>
      </c>
    </row>
    <row r="28" spans="2:17" ht="16.8" thickTop="1" thickBot="1" x14ac:dyDescent="0.35">
      <c r="B28" s="25"/>
      <c r="C28" s="24" t="s">
        <v>14</v>
      </c>
      <c r="D28" s="16"/>
      <c r="E28" s="16"/>
      <c r="F28" s="47"/>
      <c r="G28" s="47"/>
      <c r="H28" s="47"/>
      <c r="I28" s="47"/>
      <c r="J28" s="47"/>
      <c r="K28" s="47"/>
      <c r="L28" s="47"/>
      <c r="M28" s="47"/>
    </row>
    <row r="29" spans="2:17" ht="16.8" thickTop="1" thickBot="1" x14ac:dyDescent="0.35">
      <c r="B29" s="25">
        <v>59</v>
      </c>
      <c r="C29" s="24"/>
      <c r="D29" s="17" t="s">
        <v>122</v>
      </c>
      <c r="E29" s="19" t="s">
        <v>36</v>
      </c>
      <c r="F29" s="47">
        <v>0.64500000000000002</v>
      </c>
      <c r="G29" s="47">
        <v>3.915</v>
      </c>
      <c r="H29" s="47">
        <v>5.91</v>
      </c>
      <c r="I29" s="47">
        <v>61.424999999999997</v>
      </c>
      <c r="J29" s="47">
        <v>3.6999999999999998E-2</v>
      </c>
      <c r="K29" s="47">
        <v>5.22</v>
      </c>
      <c r="L29" s="47"/>
      <c r="M29" s="47">
        <v>1.867</v>
      </c>
    </row>
    <row r="30" spans="2:17" ht="16.8" thickTop="1" thickBot="1" x14ac:dyDescent="0.35">
      <c r="B30" s="25">
        <v>96</v>
      </c>
      <c r="C30" s="24"/>
      <c r="D30" s="17" t="s">
        <v>232</v>
      </c>
      <c r="E30" s="19" t="s">
        <v>233</v>
      </c>
      <c r="F30" s="47">
        <v>4.5999999999999996</v>
      </c>
      <c r="G30" s="47">
        <v>7.9</v>
      </c>
      <c r="H30" s="47">
        <v>11.92</v>
      </c>
      <c r="I30" s="47">
        <v>151.81</v>
      </c>
      <c r="J30" s="47">
        <v>0.09</v>
      </c>
      <c r="K30" s="47">
        <v>8.3800000000000008</v>
      </c>
      <c r="L30" s="47"/>
      <c r="M30" s="47">
        <v>0</v>
      </c>
    </row>
    <row r="31" spans="2:17" ht="16.8" thickTop="1" thickBot="1" x14ac:dyDescent="0.35">
      <c r="B31" s="25">
        <v>295</v>
      </c>
      <c r="C31" s="24"/>
      <c r="D31" s="17" t="s">
        <v>205</v>
      </c>
      <c r="E31" s="19" t="s">
        <v>30</v>
      </c>
      <c r="F31" s="47">
        <v>8.0399999999999991</v>
      </c>
      <c r="G31" s="47">
        <v>9.06</v>
      </c>
      <c r="H31" s="47">
        <v>9.5</v>
      </c>
      <c r="I31" s="47">
        <v>154</v>
      </c>
      <c r="J31" s="47">
        <v>0.1</v>
      </c>
      <c r="K31" s="47">
        <v>0.45</v>
      </c>
      <c r="L31" s="47">
        <v>26.9</v>
      </c>
      <c r="M31" s="47">
        <v>6.2</v>
      </c>
    </row>
    <row r="32" spans="2:17" s="72" customFormat="1" ht="16.8" thickTop="1" thickBot="1" x14ac:dyDescent="0.35">
      <c r="B32" s="67">
        <v>309</v>
      </c>
      <c r="C32" s="68"/>
      <c r="D32" s="69" t="s">
        <v>82</v>
      </c>
      <c r="E32" s="70" t="s">
        <v>26</v>
      </c>
      <c r="F32" s="71">
        <v>5.0999999999999996</v>
      </c>
      <c r="G32" s="71">
        <v>7.5</v>
      </c>
      <c r="H32" s="71">
        <v>28.5</v>
      </c>
      <c r="I32" s="71">
        <v>201.9</v>
      </c>
      <c r="J32" s="71">
        <v>0.06</v>
      </c>
      <c r="K32" s="71"/>
      <c r="L32" s="71"/>
      <c r="M32" s="71">
        <v>1.95</v>
      </c>
    </row>
    <row r="33" spans="2:13" ht="16.8" thickTop="1" thickBot="1" x14ac:dyDescent="0.35">
      <c r="B33" s="25">
        <v>376</v>
      </c>
      <c r="C33" s="24"/>
      <c r="D33" s="17" t="s">
        <v>83</v>
      </c>
      <c r="E33" s="19" t="s">
        <v>28</v>
      </c>
      <c r="F33" s="47">
        <v>0.53</v>
      </c>
      <c r="G33" s="47"/>
      <c r="H33" s="47">
        <v>9.4700000000000006</v>
      </c>
      <c r="I33" s="47">
        <v>40</v>
      </c>
      <c r="J33" s="47"/>
      <c r="K33" s="47">
        <v>27</v>
      </c>
      <c r="L33" s="47"/>
      <c r="M33" s="47"/>
    </row>
    <row r="34" spans="2:13" ht="16.8" thickTop="1" thickBot="1" x14ac:dyDescent="0.35">
      <c r="B34" s="25"/>
      <c r="C34" s="24"/>
      <c r="D34" s="17" t="s">
        <v>99</v>
      </c>
      <c r="E34" s="19" t="s">
        <v>29</v>
      </c>
      <c r="F34" s="47">
        <v>2.37</v>
      </c>
      <c r="G34" s="47">
        <v>0.3</v>
      </c>
      <c r="H34" s="47">
        <v>14.49</v>
      </c>
      <c r="I34" s="47">
        <v>70.14</v>
      </c>
      <c r="J34" s="47">
        <v>0.03</v>
      </c>
      <c r="K34" s="47"/>
      <c r="L34" s="47"/>
      <c r="M34" s="47">
        <v>0.39</v>
      </c>
    </row>
    <row r="35" spans="2:13" ht="15.6" thickTop="1" thickBot="1" x14ac:dyDescent="0.35">
      <c r="B35" s="25"/>
      <c r="C35" s="26"/>
      <c r="D35" s="17" t="s">
        <v>101</v>
      </c>
      <c r="E35" s="19" t="s">
        <v>29</v>
      </c>
      <c r="F35" s="47">
        <v>1.68</v>
      </c>
      <c r="G35" s="47">
        <v>0.33</v>
      </c>
      <c r="H35" s="47">
        <v>14.82</v>
      </c>
      <c r="I35" s="47">
        <v>68.97</v>
      </c>
      <c r="J35" s="47">
        <v>0.04</v>
      </c>
      <c r="K35" s="47"/>
      <c r="L35" s="47"/>
      <c r="M35" s="47">
        <v>0.27</v>
      </c>
    </row>
    <row r="36" spans="2:13" ht="15.6" thickTop="1" thickBot="1" x14ac:dyDescent="0.35">
      <c r="B36" s="25"/>
      <c r="C36" s="26"/>
      <c r="D36" s="17"/>
      <c r="E36" s="19" t="s">
        <v>234</v>
      </c>
      <c r="F36" s="47">
        <f>SUM(F29:F35)</f>
        <v>22.965</v>
      </c>
      <c r="G36" s="47">
        <f t="shared" ref="G36:M36" si="1">SUM(G29:G35)</f>
        <v>29.004999999999999</v>
      </c>
      <c r="H36" s="47">
        <f t="shared" si="1"/>
        <v>94.609999999999985</v>
      </c>
      <c r="I36" s="47">
        <f t="shared" si="1"/>
        <v>748.245</v>
      </c>
      <c r="J36" s="47">
        <f t="shared" si="1"/>
        <v>0.35700000000000004</v>
      </c>
      <c r="K36" s="47">
        <f t="shared" si="1"/>
        <v>41.05</v>
      </c>
      <c r="L36" s="47">
        <f t="shared" si="1"/>
        <v>26.9</v>
      </c>
      <c r="M36" s="47">
        <f t="shared" si="1"/>
        <v>10.677</v>
      </c>
    </row>
    <row r="37" spans="2:13" ht="16.8" thickTop="1" thickBot="1" x14ac:dyDescent="0.35">
      <c r="B37" s="25"/>
      <c r="C37" s="24" t="s">
        <v>15</v>
      </c>
      <c r="D37" s="17"/>
      <c r="E37" s="19"/>
      <c r="F37" s="47"/>
      <c r="G37" s="47"/>
      <c r="H37" s="47"/>
      <c r="I37" s="47"/>
      <c r="J37" s="47"/>
      <c r="K37" s="47"/>
      <c r="L37" s="47"/>
      <c r="M37" s="47"/>
    </row>
    <row r="38" spans="2:13" ht="16.8" thickTop="1" thickBot="1" x14ac:dyDescent="0.35">
      <c r="B38" s="25">
        <v>420</v>
      </c>
      <c r="C38" s="24"/>
      <c r="D38" s="17" t="s">
        <v>235</v>
      </c>
      <c r="E38" s="19" t="s">
        <v>37</v>
      </c>
      <c r="F38" s="47">
        <v>7.8</v>
      </c>
      <c r="G38" s="47">
        <v>6.12</v>
      </c>
      <c r="H38" s="47">
        <v>47.8</v>
      </c>
      <c r="I38" s="47">
        <v>278</v>
      </c>
      <c r="J38" s="47">
        <v>0.14000000000000001</v>
      </c>
      <c r="K38" s="47"/>
      <c r="L38" s="47">
        <v>7.5</v>
      </c>
      <c r="M38" s="47">
        <v>19</v>
      </c>
    </row>
    <row r="39" spans="2:13" ht="16.8" thickTop="1" thickBot="1" x14ac:dyDescent="0.35">
      <c r="B39" s="25">
        <v>389</v>
      </c>
      <c r="C39" s="24"/>
      <c r="D39" s="17" t="s">
        <v>88</v>
      </c>
      <c r="E39" s="19" t="s">
        <v>28</v>
      </c>
      <c r="F39" s="47">
        <v>0.52</v>
      </c>
      <c r="G39" s="47">
        <v>0.18</v>
      </c>
      <c r="H39" s="47">
        <v>24.84</v>
      </c>
      <c r="I39" s="47">
        <v>116.6</v>
      </c>
      <c r="J39" s="47">
        <v>0.02</v>
      </c>
      <c r="K39" s="47">
        <v>59.4</v>
      </c>
      <c r="L39" s="47"/>
      <c r="M39" s="47">
        <v>0.02</v>
      </c>
    </row>
    <row r="40" spans="2:13" ht="15.6" thickTop="1" thickBot="1" x14ac:dyDescent="0.35">
      <c r="B40" s="25"/>
      <c r="C40" s="26"/>
      <c r="D40" s="17"/>
      <c r="E40" s="19" t="s">
        <v>137</v>
      </c>
      <c r="F40" s="47">
        <f>SUM(F38:F39)</f>
        <v>8.32</v>
      </c>
      <c r="G40" s="47">
        <f t="shared" ref="G40:M40" si="2">SUM(G38:G39)</f>
        <v>6.3</v>
      </c>
      <c r="H40" s="47">
        <f t="shared" si="2"/>
        <v>72.64</v>
      </c>
      <c r="I40" s="47">
        <f t="shared" si="2"/>
        <v>394.6</v>
      </c>
      <c r="J40" s="47">
        <f t="shared" si="2"/>
        <v>0.16</v>
      </c>
      <c r="K40" s="47">
        <f t="shared" si="2"/>
        <v>59.4</v>
      </c>
      <c r="L40" s="47">
        <f t="shared" si="2"/>
        <v>7.5</v>
      </c>
      <c r="M40" s="47">
        <f t="shared" si="2"/>
        <v>19.02</v>
      </c>
    </row>
    <row r="41" spans="2:13" ht="31.5" customHeight="1" thickTop="1" thickBot="1" x14ac:dyDescent="0.35">
      <c r="B41" s="28"/>
      <c r="C41" s="27" t="s">
        <v>16</v>
      </c>
      <c r="D41" s="20"/>
      <c r="E41" s="20"/>
      <c r="F41" s="23">
        <f>F27+F36+F40</f>
        <v>57.325000000000003</v>
      </c>
      <c r="G41" s="23">
        <f>G27+G36+G40</f>
        <v>65.165000000000006</v>
      </c>
      <c r="H41" s="23">
        <f>H27+H36+H40</f>
        <v>277.2</v>
      </c>
      <c r="I41" s="23">
        <f t="shared" ref="I41:M41" si="3">I27+I36+I40</f>
        <v>1960.5149999999999</v>
      </c>
      <c r="J41" s="23">
        <f t="shared" si="3"/>
        <v>0.70700000000000007</v>
      </c>
      <c r="K41" s="23">
        <f t="shared" si="3"/>
        <v>103.09</v>
      </c>
      <c r="L41" s="23">
        <f t="shared" si="3"/>
        <v>284.39999999999998</v>
      </c>
      <c r="M41" s="23">
        <f t="shared" si="3"/>
        <v>68.11699999999999</v>
      </c>
    </row>
    <row r="42" spans="2:13" ht="16.8" thickTop="1" thickBot="1" x14ac:dyDescent="0.35">
      <c r="B42" s="25"/>
      <c r="C42" s="27" t="s">
        <v>17</v>
      </c>
      <c r="D42" s="16"/>
      <c r="E42" s="16"/>
      <c r="F42" s="18"/>
      <c r="G42" s="18"/>
      <c r="H42" s="18"/>
      <c r="I42" s="18"/>
      <c r="J42" s="18"/>
      <c r="K42" s="18"/>
      <c r="L42" s="18"/>
      <c r="M42" s="18"/>
    </row>
    <row r="43" spans="2:13" ht="16.8" thickTop="1" thickBot="1" x14ac:dyDescent="0.35">
      <c r="B43" s="25"/>
      <c r="C43" s="24" t="s">
        <v>13</v>
      </c>
      <c r="D43" s="16"/>
      <c r="E43" s="16"/>
      <c r="F43" s="18"/>
      <c r="G43" s="18"/>
      <c r="H43" s="18"/>
      <c r="I43" s="18"/>
      <c r="J43" s="18"/>
      <c r="K43" s="18"/>
      <c r="L43" s="18"/>
      <c r="M43" s="18"/>
    </row>
    <row r="44" spans="2:13" ht="16.8" thickTop="1" thickBot="1" x14ac:dyDescent="0.35">
      <c r="B44" s="18">
        <v>210</v>
      </c>
      <c r="C44" s="24"/>
      <c r="D44" s="17" t="s">
        <v>165</v>
      </c>
      <c r="E44" s="19" t="s">
        <v>211</v>
      </c>
      <c r="F44" s="47">
        <v>10.78</v>
      </c>
      <c r="G44" s="47">
        <v>19.2</v>
      </c>
      <c r="H44" s="47">
        <v>2.04</v>
      </c>
      <c r="I44" s="47">
        <v>224</v>
      </c>
      <c r="J44" s="47">
        <v>0.08</v>
      </c>
      <c r="K44" s="47">
        <v>0.2</v>
      </c>
      <c r="L44" s="47">
        <v>251</v>
      </c>
      <c r="M44" s="47"/>
    </row>
    <row r="45" spans="2:13" ht="16.8" thickTop="1" thickBot="1" x14ac:dyDescent="0.35">
      <c r="B45" s="18">
        <v>173</v>
      </c>
      <c r="C45" s="24"/>
      <c r="D45" s="17" t="s">
        <v>210</v>
      </c>
      <c r="E45" s="19" t="s">
        <v>31</v>
      </c>
      <c r="F45" s="47">
        <v>8.31</v>
      </c>
      <c r="G45" s="47">
        <v>13.12</v>
      </c>
      <c r="H45" s="47">
        <v>37.630000000000003</v>
      </c>
      <c r="I45" s="47">
        <v>303</v>
      </c>
      <c r="J45" s="47">
        <v>0.18</v>
      </c>
      <c r="K45" s="47">
        <v>0.96</v>
      </c>
      <c r="L45" s="47">
        <v>54.8</v>
      </c>
      <c r="M45" s="47">
        <v>0.86</v>
      </c>
    </row>
    <row r="46" spans="2:13" ht="16.8" thickTop="1" thickBot="1" x14ac:dyDescent="0.35">
      <c r="B46" s="18">
        <v>379</v>
      </c>
      <c r="C46" s="24"/>
      <c r="D46" s="17" t="s">
        <v>66</v>
      </c>
      <c r="E46" s="19" t="s">
        <v>28</v>
      </c>
      <c r="F46" s="47">
        <v>3.17</v>
      </c>
      <c r="G46" s="47">
        <v>2.68</v>
      </c>
      <c r="H46" s="47">
        <v>15.95</v>
      </c>
      <c r="I46" s="47">
        <v>100.6</v>
      </c>
      <c r="J46" s="47">
        <v>0.02</v>
      </c>
      <c r="K46" s="47">
        <v>0.38</v>
      </c>
      <c r="L46" s="47">
        <v>20</v>
      </c>
      <c r="M46" s="47"/>
    </row>
    <row r="47" spans="2:13" ht="16.8" thickTop="1" thickBot="1" x14ac:dyDescent="0.35">
      <c r="B47" s="25"/>
      <c r="C47" s="24"/>
      <c r="D47" s="17" t="s">
        <v>62</v>
      </c>
      <c r="E47" s="19" t="s">
        <v>225</v>
      </c>
      <c r="F47" s="47">
        <v>6.44</v>
      </c>
      <c r="G47" s="47">
        <v>0.64</v>
      </c>
      <c r="H47" s="47">
        <v>40.6</v>
      </c>
      <c r="I47" s="47">
        <v>198.34</v>
      </c>
      <c r="J47" s="47">
        <v>0.06</v>
      </c>
      <c r="K47" s="47"/>
      <c r="L47" s="47"/>
      <c r="M47" s="47"/>
    </row>
    <row r="48" spans="2:13" ht="16.8" thickTop="1" thickBot="1" x14ac:dyDescent="0.35">
      <c r="B48" s="25"/>
      <c r="C48" s="24"/>
      <c r="D48" s="17"/>
      <c r="E48" s="19" t="s">
        <v>201</v>
      </c>
      <c r="F48" s="47">
        <f t="shared" ref="F48:M48" si="4">SUM(F44:F47)</f>
        <v>28.7</v>
      </c>
      <c r="G48" s="47">
        <f t="shared" si="4"/>
        <v>35.64</v>
      </c>
      <c r="H48" s="47">
        <f t="shared" si="4"/>
        <v>96.22</v>
      </c>
      <c r="I48" s="47">
        <f t="shared" si="4"/>
        <v>825.94</v>
      </c>
      <c r="J48" s="47">
        <f t="shared" si="4"/>
        <v>0.34</v>
      </c>
      <c r="K48" s="47">
        <f t="shared" si="4"/>
        <v>1.54</v>
      </c>
      <c r="L48" s="47">
        <f t="shared" si="4"/>
        <v>325.8</v>
      </c>
      <c r="M48" s="47">
        <f t="shared" si="4"/>
        <v>0.86</v>
      </c>
    </row>
    <row r="49" spans="2:13" ht="16.8" thickTop="1" thickBot="1" x14ac:dyDescent="0.35">
      <c r="B49" s="25"/>
      <c r="C49" s="24" t="s">
        <v>14</v>
      </c>
      <c r="D49" s="16"/>
      <c r="E49" s="16"/>
      <c r="F49" s="47"/>
      <c r="G49" s="47"/>
      <c r="H49" s="47"/>
      <c r="I49" s="47"/>
      <c r="J49" s="47"/>
      <c r="K49" s="47"/>
      <c r="L49" s="47"/>
      <c r="M49" s="47"/>
    </row>
    <row r="50" spans="2:13" ht="16.8" thickTop="1" thickBot="1" x14ac:dyDescent="0.35">
      <c r="B50" s="25">
        <v>67</v>
      </c>
      <c r="C50" s="24"/>
      <c r="D50" s="17" t="s">
        <v>127</v>
      </c>
      <c r="E50" s="19" t="s">
        <v>24</v>
      </c>
      <c r="F50" s="47">
        <v>1.296</v>
      </c>
      <c r="G50" s="47">
        <v>4.96</v>
      </c>
      <c r="H50" s="47">
        <v>7.12</v>
      </c>
      <c r="I50" s="47">
        <v>78.3</v>
      </c>
      <c r="J50" s="47">
        <v>0.08</v>
      </c>
      <c r="K50" s="47">
        <v>10.4</v>
      </c>
      <c r="L50" s="47"/>
      <c r="M50" s="47">
        <v>2.36</v>
      </c>
    </row>
    <row r="51" spans="2:13" ht="16.8" thickTop="1" thickBot="1" x14ac:dyDescent="0.35">
      <c r="B51" s="25">
        <v>88</v>
      </c>
      <c r="C51" s="24"/>
      <c r="D51" s="17" t="s">
        <v>236</v>
      </c>
      <c r="E51" s="19" t="s">
        <v>233</v>
      </c>
      <c r="F51" s="47">
        <v>2.13</v>
      </c>
      <c r="G51" s="47">
        <v>7.76</v>
      </c>
      <c r="H51" s="47">
        <v>7.87</v>
      </c>
      <c r="I51" s="47">
        <v>96.08</v>
      </c>
      <c r="J51" s="47">
        <v>0.03</v>
      </c>
      <c r="K51" s="47">
        <v>21.87</v>
      </c>
      <c r="L51" s="47"/>
      <c r="M51" s="47">
        <v>0</v>
      </c>
    </row>
    <row r="52" spans="2:13" ht="16.8" thickTop="1" thickBot="1" x14ac:dyDescent="0.35">
      <c r="B52" s="25">
        <v>260</v>
      </c>
      <c r="C52" s="24"/>
      <c r="D52" s="17" t="s">
        <v>155</v>
      </c>
      <c r="E52" s="19" t="s">
        <v>30</v>
      </c>
      <c r="F52" s="47">
        <v>14.55</v>
      </c>
      <c r="G52" s="47">
        <v>16.79</v>
      </c>
      <c r="H52" s="47">
        <v>2.89</v>
      </c>
      <c r="I52" s="47">
        <v>221</v>
      </c>
      <c r="J52" s="47">
        <v>7.0000000000000007E-2</v>
      </c>
      <c r="K52" s="47">
        <v>0.92</v>
      </c>
      <c r="L52" s="47"/>
      <c r="M52" s="47">
        <v>0.51</v>
      </c>
    </row>
    <row r="53" spans="2:13" ht="16.8" thickTop="1" thickBot="1" x14ac:dyDescent="0.35">
      <c r="B53" s="25">
        <v>304</v>
      </c>
      <c r="C53" s="24"/>
      <c r="D53" s="17" t="s">
        <v>89</v>
      </c>
      <c r="E53" s="19" t="s">
        <v>26</v>
      </c>
      <c r="F53" s="21">
        <v>3.67</v>
      </c>
      <c r="G53" s="21">
        <v>5.42</v>
      </c>
      <c r="H53" s="21">
        <v>36.67</v>
      </c>
      <c r="I53" s="47">
        <v>210.11</v>
      </c>
      <c r="J53" s="47">
        <v>0.03</v>
      </c>
      <c r="K53" s="47"/>
      <c r="L53" s="47">
        <v>27</v>
      </c>
      <c r="M53" s="47">
        <v>0.6</v>
      </c>
    </row>
    <row r="54" spans="2:13" ht="16.8" thickTop="1" thickBot="1" x14ac:dyDescent="0.35">
      <c r="B54" s="25">
        <v>349</v>
      </c>
      <c r="C54" s="24"/>
      <c r="D54" s="17" t="s">
        <v>64</v>
      </c>
      <c r="E54" s="19" t="s">
        <v>28</v>
      </c>
      <c r="F54" s="47">
        <v>1.1599999999999999</v>
      </c>
      <c r="G54" s="47">
        <v>0.3</v>
      </c>
      <c r="H54" s="47">
        <v>47.26</v>
      </c>
      <c r="I54" s="47">
        <v>132.80000000000001</v>
      </c>
      <c r="J54" s="47">
        <v>0.02</v>
      </c>
      <c r="K54" s="47">
        <v>0.8</v>
      </c>
      <c r="L54" s="47"/>
      <c r="M54" s="47">
        <v>0.2</v>
      </c>
    </row>
    <row r="55" spans="2:13" ht="16.8" thickTop="1" thickBot="1" x14ac:dyDescent="0.35">
      <c r="B55" s="25"/>
      <c r="C55" s="24"/>
      <c r="D55" s="17" t="s">
        <v>99</v>
      </c>
      <c r="E55" s="19" t="s">
        <v>29</v>
      </c>
      <c r="F55" s="47">
        <v>2.37</v>
      </c>
      <c r="G55" s="47">
        <v>0.3</v>
      </c>
      <c r="H55" s="47">
        <v>14.49</v>
      </c>
      <c r="I55" s="47">
        <v>70.14</v>
      </c>
      <c r="J55" s="47">
        <v>0.03</v>
      </c>
      <c r="K55" s="47"/>
      <c r="L55" s="47"/>
      <c r="M55" s="47">
        <v>0.39</v>
      </c>
    </row>
    <row r="56" spans="2:13" ht="15.6" thickTop="1" thickBot="1" x14ac:dyDescent="0.35">
      <c r="B56" s="25"/>
      <c r="C56" s="26"/>
      <c r="D56" s="17" t="s">
        <v>101</v>
      </c>
      <c r="E56" s="19" t="s">
        <v>29</v>
      </c>
      <c r="F56" s="47">
        <v>1.68</v>
      </c>
      <c r="G56" s="47">
        <v>0.33</v>
      </c>
      <c r="H56" s="47">
        <v>14.82</v>
      </c>
      <c r="I56" s="47">
        <v>68.97</v>
      </c>
      <c r="J56" s="47">
        <v>0.04</v>
      </c>
      <c r="K56" s="47"/>
      <c r="L56" s="47"/>
      <c r="M56" s="47">
        <v>0.27</v>
      </c>
    </row>
    <row r="57" spans="2:13" ht="16.8" thickTop="1" thickBot="1" x14ac:dyDescent="0.35">
      <c r="B57" s="25"/>
      <c r="C57" s="24"/>
      <c r="D57" s="17"/>
      <c r="E57" s="19" t="s">
        <v>237</v>
      </c>
      <c r="F57" s="47">
        <f>SUM(F50:F56)</f>
        <v>26.856000000000002</v>
      </c>
      <c r="G57" s="47">
        <f t="shared" ref="G57:M57" si="5">SUM(G50:G56)</f>
        <v>35.859999999999992</v>
      </c>
      <c r="H57" s="47">
        <f t="shared" si="5"/>
        <v>131.12</v>
      </c>
      <c r="I57" s="47">
        <f>SUM(I50:I56)</f>
        <v>877.4</v>
      </c>
      <c r="J57" s="47">
        <f t="shared" si="5"/>
        <v>0.3</v>
      </c>
      <c r="K57" s="47">
        <f t="shared" si="5"/>
        <v>33.99</v>
      </c>
      <c r="L57" s="47">
        <f t="shared" si="5"/>
        <v>27</v>
      </c>
      <c r="M57" s="47">
        <f t="shared" si="5"/>
        <v>4.33</v>
      </c>
    </row>
    <row r="58" spans="2:13" ht="16.8" thickTop="1" thickBot="1" x14ac:dyDescent="0.35">
      <c r="B58" s="25"/>
      <c r="C58" s="24" t="s">
        <v>15</v>
      </c>
      <c r="D58" s="17"/>
      <c r="E58" s="19"/>
      <c r="F58" s="47"/>
      <c r="G58" s="47"/>
      <c r="H58" s="47"/>
      <c r="I58" s="47"/>
      <c r="J58" s="47"/>
      <c r="K58" s="47"/>
      <c r="L58" s="47"/>
      <c r="M58" s="47"/>
    </row>
    <row r="59" spans="2:13" ht="16.8" thickTop="1" thickBot="1" x14ac:dyDescent="0.35">
      <c r="B59" s="25"/>
      <c r="C59" s="24"/>
      <c r="D59" s="17" t="s">
        <v>229</v>
      </c>
      <c r="E59" s="19" t="s">
        <v>37</v>
      </c>
      <c r="F59" s="47">
        <v>7</v>
      </c>
      <c r="G59" s="47">
        <v>20.58</v>
      </c>
      <c r="H59" s="47">
        <v>43.29</v>
      </c>
      <c r="I59" s="47">
        <v>384.44</v>
      </c>
      <c r="J59" s="47">
        <v>0.09</v>
      </c>
      <c r="K59" s="47">
        <v>0.04</v>
      </c>
      <c r="L59" s="47"/>
      <c r="M59" s="47">
        <v>38.67</v>
      </c>
    </row>
    <row r="60" spans="2:13" ht="16.8" thickTop="1" thickBot="1" x14ac:dyDescent="0.35">
      <c r="B60" s="25">
        <v>352</v>
      </c>
      <c r="C60" s="24"/>
      <c r="D60" s="17" t="s">
        <v>93</v>
      </c>
      <c r="E60" s="19" t="s">
        <v>28</v>
      </c>
      <c r="F60" s="47">
        <v>0.24</v>
      </c>
      <c r="G60" s="47">
        <v>0.12</v>
      </c>
      <c r="H60" s="47">
        <v>35.76</v>
      </c>
      <c r="I60" s="47">
        <v>145.08000000000001</v>
      </c>
      <c r="J60" s="47"/>
      <c r="K60" s="47">
        <v>80</v>
      </c>
      <c r="L60" s="47"/>
      <c r="M60" s="47">
        <v>0.18</v>
      </c>
    </row>
    <row r="61" spans="2:13" ht="16.8" thickTop="1" thickBot="1" x14ac:dyDescent="0.35">
      <c r="B61" s="25"/>
      <c r="C61" s="24"/>
      <c r="D61" s="17"/>
      <c r="E61" s="19" t="s">
        <v>137</v>
      </c>
      <c r="F61" s="47">
        <f>SUM(F59:F60)</f>
        <v>7.24</v>
      </c>
      <c r="G61" s="47">
        <f t="shared" ref="G61:M61" si="6">SUM(G59:G60)</f>
        <v>20.7</v>
      </c>
      <c r="H61" s="47">
        <f t="shared" si="6"/>
        <v>79.05</v>
      </c>
      <c r="I61" s="47">
        <f t="shared" si="6"/>
        <v>529.52</v>
      </c>
      <c r="J61" s="47">
        <f t="shared" si="6"/>
        <v>0.09</v>
      </c>
      <c r="K61" s="47">
        <f t="shared" si="6"/>
        <v>80.040000000000006</v>
      </c>
      <c r="L61" s="47">
        <f t="shared" si="6"/>
        <v>0</v>
      </c>
      <c r="M61" s="47">
        <f t="shared" si="6"/>
        <v>38.85</v>
      </c>
    </row>
    <row r="62" spans="2:13" ht="48" thickTop="1" thickBot="1" x14ac:dyDescent="0.35">
      <c r="B62" s="28"/>
      <c r="C62" s="27" t="s">
        <v>18</v>
      </c>
      <c r="D62" s="20"/>
      <c r="E62" s="20"/>
      <c r="F62" s="23">
        <f>F48+F57+F61</f>
        <v>62.795999999999999</v>
      </c>
      <c r="G62" s="23">
        <f t="shared" ref="G62:M62" si="7">G48+G57+G61</f>
        <v>92.2</v>
      </c>
      <c r="H62" s="23">
        <f t="shared" si="7"/>
        <v>306.39</v>
      </c>
      <c r="I62" s="23">
        <f t="shared" si="7"/>
        <v>2232.86</v>
      </c>
      <c r="J62" s="23">
        <f t="shared" si="7"/>
        <v>0.73</v>
      </c>
      <c r="K62" s="23">
        <f t="shared" si="7"/>
        <v>115.57000000000001</v>
      </c>
      <c r="L62" s="23">
        <f t="shared" si="7"/>
        <v>352.8</v>
      </c>
      <c r="M62" s="23">
        <f t="shared" si="7"/>
        <v>44.04</v>
      </c>
    </row>
    <row r="63" spans="2:13" ht="16.8" thickTop="1" thickBot="1" x14ac:dyDescent="0.35">
      <c r="B63" s="25"/>
      <c r="C63" s="27" t="s">
        <v>41</v>
      </c>
      <c r="D63" s="16"/>
      <c r="E63" s="16"/>
      <c r="F63" s="18"/>
      <c r="G63" s="18"/>
      <c r="H63" s="18"/>
      <c r="I63" s="18"/>
      <c r="J63" s="18"/>
      <c r="K63" s="18"/>
      <c r="L63" s="18"/>
      <c r="M63" s="18"/>
    </row>
    <row r="64" spans="2:13" ht="16.8" thickTop="1" thickBot="1" x14ac:dyDescent="0.35">
      <c r="B64" s="25"/>
      <c r="C64" s="24" t="s">
        <v>13</v>
      </c>
      <c r="D64" s="16"/>
      <c r="E64" s="16"/>
      <c r="F64" s="18"/>
      <c r="G64" s="18"/>
      <c r="H64" s="18"/>
      <c r="I64" s="18"/>
      <c r="J64" s="18"/>
      <c r="K64" s="18"/>
      <c r="L64" s="18"/>
      <c r="M64" s="18"/>
    </row>
    <row r="65" spans="2:17" ht="16.8" thickTop="1" thickBot="1" x14ac:dyDescent="0.35">
      <c r="B65" s="25">
        <v>222</v>
      </c>
      <c r="C65" s="24"/>
      <c r="D65" s="17" t="s">
        <v>197</v>
      </c>
      <c r="E65" s="19" t="s">
        <v>198</v>
      </c>
      <c r="F65" s="47">
        <v>12.08</v>
      </c>
      <c r="G65" s="47">
        <v>9.4499999999999993</v>
      </c>
      <c r="H65" s="47">
        <v>30.946000000000002</v>
      </c>
      <c r="I65" s="47">
        <v>257.33</v>
      </c>
      <c r="J65" s="47"/>
      <c r="K65" s="47"/>
      <c r="L65" s="47">
        <v>40</v>
      </c>
      <c r="M65" s="47">
        <v>0.1</v>
      </c>
      <c r="Q65" s="55"/>
    </row>
    <row r="66" spans="2:17" ht="16.8" thickTop="1" thickBot="1" x14ac:dyDescent="0.35">
      <c r="B66" s="13">
        <v>182</v>
      </c>
      <c r="C66" s="24"/>
      <c r="D66" s="4" t="s">
        <v>199</v>
      </c>
      <c r="E66" s="5" t="s">
        <v>31</v>
      </c>
      <c r="F66" s="48">
        <v>7.51</v>
      </c>
      <c r="G66" s="48">
        <v>11.72</v>
      </c>
      <c r="H66" s="48">
        <v>37.049999999999997</v>
      </c>
      <c r="I66" s="48">
        <v>285</v>
      </c>
      <c r="J66" s="48">
        <v>0.19</v>
      </c>
      <c r="K66" s="48">
        <v>1.17</v>
      </c>
      <c r="L66" s="48">
        <v>58</v>
      </c>
      <c r="M66" s="48">
        <v>37.979999999999997</v>
      </c>
    </row>
    <row r="67" spans="2:17" s="72" customFormat="1" ht="16.8" thickTop="1" thickBot="1" x14ac:dyDescent="0.35">
      <c r="B67" s="67">
        <v>378</v>
      </c>
      <c r="C67" s="68"/>
      <c r="D67" s="69" t="s">
        <v>106</v>
      </c>
      <c r="E67" s="70" t="s">
        <v>28</v>
      </c>
      <c r="F67" s="71">
        <v>1.52</v>
      </c>
      <c r="G67" s="71">
        <v>1.35</v>
      </c>
      <c r="H67" s="71">
        <v>15.9</v>
      </c>
      <c r="I67" s="71">
        <v>81</v>
      </c>
      <c r="J67" s="71">
        <v>0.03</v>
      </c>
      <c r="K67" s="71">
        <v>0.3</v>
      </c>
      <c r="L67" s="71">
        <v>135</v>
      </c>
      <c r="M67" s="71"/>
    </row>
    <row r="68" spans="2:17" ht="16.8" thickTop="1" thickBot="1" x14ac:dyDescent="0.35">
      <c r="B68" s="25"/>
      <c r="C68" s="24"/>
      <c r="D68" s="17" t="s">
        <v>62</v>
      </c>
      <c r="E68" s="19" t="s">
        <v>225</v>
      </c>
      <c r="F68" s="47">
        <v>6.44</v>
      </c>
      <c r="G68" s="47">
        <v>0.64</v>
      </c>
      <c r="H68" s="47">
        <v>40.6</v>
      </c>
      <c r="I68" s="47">
        <v>198.34</v>
      </c>
      <c r="J68" s="47">
        <v>0.06</v>
      </c>
      <c r="K68" s="47"/>
      <c r="L68" s="47"/>
      <c r="M68" s="47"/>
    </row>
    <row r="69" spans="2:17" ht="16.8" thickTop="1" thickBot="1" x14ac:dyDescent="0.35">
      <c r="B69" s="25"/>
      <c r="C69" s="24"/>
      <c r="D69" s="17"/>
      <c r="E69" s="19" t="s">
        <v>226</v>
      </c>
      <c r="F69" s="47">
        <f t="shared" ref="F69:M69" si="8">SUM(F65:F68)</f>
        <v>27.55</v>
      </c>
      <c r="G69" s="47">
        <f t="shared" si="8"/>
        <v>23.160000000000004</v>
      </c>
      <c r="H69" s="47">
        <f t="shared" si="8"/>
        <v>124.49600000000001</v>
      </c>
      <c r="I69" s="47">
        <f t="shared" si="8"/>
        <v>821.67</v>
      </c>
      <c r="J69" s="47">
        <f t="shared" si="8"/>
        <v>0.28000000000000003</v>
      </c>
      <c r="K69" s="47">
        <f t="shared" si="8"/>
        <v>1.47</v>
      </c>
      <c r="L69" s="47">
        <f t="shared" si="8"/>
        <v>233</v>
      </c>
      <c r="M69" s="47">
        <f t="shared" si="8"/>
        <v>38.08</v>
      </c>
    </row>
    <row r="70" spans="2:17" ht="16.8" thickTop="1" thickBot="1" x14ac:dyDescent="0.35">
      <c r="B70" s="25"/>
      <c r="C70" s="24" t="s">
        <v>14</v>
      </c>
      <c r="D70" s="16"/>
      <c r="E70" s="16"/>
      <c r="F70" s="47"/>
      <c r="G70" s="47"/>
      <c r="H70" s="47"/>
      <c r="I70" s="47"/>
      <c r="J70" s="47"/>
      <c r="K70" s="47"/>
      <c r="L70" s="47"/>
      <c r="M70" s="47"/>
    </row>
    <row r="71" spans="2:17" ht="16.8" thickTop="1" thickBot="1" x14ac:dyDescent="0.35">
      <c r="B71" s="25">
        <v>39</v>
      </c>
      <c r="C71" s="24"/>
      <c r="D71" s="17" t="s">
        <v>200</v>
      </c>
      <c r="E71" s="19" t="s">
        <v>36</v>
      </c>
      <c r="F71" s="47">
        <v>2.2650000000000001</v>
      </c>
      <c r="G71" s="47">
        <v>4.7699999999999996</v>
      </c>
      <c r="H71" s="47">
        <v>17.79</v>
      </c>
      <c r="I71" s="47">
        <v>123.15</v>
      </c>
      <c r="J71" s="47">
        <v>0.06</v>
      </c>
      <c r="K71" s="47">
        <v>4.335</v>
      </c>
      <c r="L71" s="47"/>
      <c r="M71" s="47"/>
    </row>
    <row r="72" spans="2:17" ht="16.8" thickTop="1" thickBot="1" x14ac:dyDescent="0.35">
      <c r="B72" s="25">
        <v>102</v>
      </c>
      <c r="C72" s="24"/>
      <c r="D72" s="86" t="s">
        <v>239</v>
      </c>
      <c r="E72" s="19" t="s">
        <v>196</v>
      </c>
      <c r="F72" s="47">
        <v>6.9</v>
      </c>
      <c r="G72" s="47">
        <v>7.62</v>
      </c>
      <c r="H72" s="47">
        <v>19.27</v>
      </c>
      <c r="I72" s="47">
        <v>172.97</v>
      </c>
      <c r="J72" s="47">
        <v>0.15</v>
      </c>
      <c r="K72" s="47">
        <v>5.83</v>
      </c>
      <c r="L72" s="47"/>
      <c r="M72" s="47">
        <v>2.4500000000000002</v>
      </c>
    </row>
    <row r="73" spans="2:17" ht="16.8" thickTop="1" thickBot="1" x14ac:dyDescent="0.35">
      <c r="B73" s="25">
        <v>290</v>
      </c>
      <c r="C73" s="24"/>
      <c r="D73" s="17" t="s">
        <v>77</v>
      </c>
      <c r="E73" s="19" t="s">
        <v>30</v>
      </c>
      <c r="F73" s="47">
        <v>11.65</v>
      </c>
      <c r="G73" s="47">
        <v>11.66</v>
      </c>
      <c r="H73" s="47">
        <v>3.51</v>
      </c>
      <c r="I73" s="47">
        <v>166</v>
      </c>
      <c r="J73" s="47">
        <v>0.04</v>
      </c>
      <c r="K73" s="47">
        <v>0.68</v>
      </c>
      <c r="L73" s="47">
        <v>30.1</v>
      </c>
      <c r="M73" s="47">
        <v>0.33</v>
      </c>
    </row>
    <row r="74" spans="2:17" ht="16.8" thickTop="1" thickBot="1" x14ac:dyDescent="0.35">
      <c r="B74" s="25">
        <v>302</v>
      </c>
      <c r="C74" s="24"/>
      <c r="D74" s="17" t="s">
        <v>179</v>
      </c>
      <c r="E74" s="19" t="s">
        <v>26</v>
      </c>
      <c r="F74" s="47">
        <v>8.9</v>
      </c>
      <c r="G74" s="47">
        <v>4.0999999999999996</v>
      </c>
      <c r="H74" s="47">
        <v>39.840000000000003</v>
      </c>
      <c r="I74" s="47">
        <v>231.86</v>
      </c>
      <c r="J74" s="47">
        <v>0.2</v>
      </c>
      <c r="K74" s="47"/>
      <c r="L74" s="47"/>
      <c r="M74" s="47"/>
    </row>
    <row r="75" spans="2:17" ht="16.8" thickTop="1" thickBot="1" x14ac:dyDescent="0.35">
      <c r="B75" s="25">
        <v>345</v>
      </c>
      <c r="C75" s="24"/>
      <c r="D75" s="17" t="s">
        <v>150</v>
      </c>
      <c r="E75" s="19" t="s">
        <v>28</v>
      </c>
      <c r="F75" s="47">
        <v>0.52</v>
      </c>
      <c r="G75" s="47">
        <v>0.18</v>
      </c>
      <c r="H75" s="47">
        <v>24.84</v>
      </c>
      <c r="I75" s="47">
        <v>116.6</v>
      </c>
      <c r="J75" s="47">
        <v>0.02</v>
      </c>
      <c r="K75" s="47">
        <v>59.4</v>
      </c>
      <c r="L75" s="47"/>
      <c r="M75" s="47">
        <v>0.2</v>
      </c>
    </row>
    <row r="76" spans="2:17" ht="16.8" thickTop="1" thickBot="1" x14ac:dyDescent="0.35">
      <c r="B76" s="25"/>
      <c r="C76" s="24"/>
      <c r="D76" s="17" t="s">
        <v>99</v>
      </c>
      <c r="E76" s="19" t="s">
        <v>29</v>
      </c>
      <c r="F76" s="47">
        <v>2.37</v>
      </c>
      <c r="G76" s="47">
        <v>0.3</v>
      </c>
      <c r="H76" s="47">
        <v>14.49</v>
      </c>
      <c r="I76" s="47">
        <v>70.14</v>
      </c>
      <c r="J76" s="47">
        <v>0.03</v>
      </c>
      <c r="K76" s="47"/>
      <c r="L76" s="47"/>
      <c r="M76" s="47">
        <v>0.39</v>
      </c>
    </row>
    <row r="77" spans="2:17" ht="15.6" thickTop="1" thickBot="1" x14ac:dyDescent="0.35">
      <c r="B77" s="25"/>
      <c r="C77" s="26"/>
      <c r="D77" s="17" t="s">
        <v>101</v>
      </c>
      <c r="E77" s="19" t="s">
        <v>29</v>
      </c>
      <c r="F77" s="47">
        <v>1.68</v>
      </c>
      <c r="G77" s="47">
        <v>0.33</v>
      </c>
      <c r="H77" s="47">
        <v>14.82</v>
      </c>
      <c r="I77" s="47">
        <v>68.97</v>
      </c>
      <c r="J77" s="47">
        <v>0.04</v>
      </c>
      <c r="K77" s="47"/>
      <c r="L77" s="47"/>
      <c r="M77" s="47">
        <v>0.27</v>
      </c>
    </row>
    <row r="78" spans="2:17" ht="16.8" thickTop="1" thickBot="1" x14ac:dyDescent="0.35">
      <c r="B78" s="25"/>
      <c r="C78" s="24"/>
      <c r="D78" s="17"/>
      <c r="E78" s="19" t="s">
        <v>151</v>
      </c>
      <c r="F78" s="47">
        <f>SUM(F71:F77)</f>
        <v>34.285000000000004</v>
      </c>
      <c r="G78" s="47">
        <f t="shared" ref="G78:M78" si="9">SUM(G71:G77)</f>
        <v>28.959999999999997</v>
      </c>
      <c r="H78" s="47">
        <f t="shared" si="9"/>
        <v>134.56</v>
      </c>
      <c r="I78" s="47">
        <f t="shared" si="9"/>
        <v>949.69</v>
      </c>
      <c r="J78" s="47">
        <f t="shared" si="9"/>
        <v>0.54</v>
      </c>
      <c r="K78" s="47">
        <f t="shared" si="9"/>
        <v>70.245000000000005</v>
      </c>
      <c r="L78" s="47">
        <f t="shared" si="9"/>
        <v>30.1</v>
      </c>
      <c r="M78" s="47">
        <f t="shared" si="9"/>
        <v>3.6400000000000006</v>
      </c>
    </row>
    <row r="79" spans="2:17" ht="16.8" thickTop="1" thickBot="1" x14ac:dyDescent="0.35">
      <c r="B79" s="25"/>
      <c r="C79" s="24" t="s">
        <v>15</v>
      </c>
      <c r="D79" s="17"/>
      <c r="E79" s="19"/>
      <c r="F79" s="47"/>
      <c r="G79" s="47"/>
      <c r="H79" s="47"/>
      <c r="I79" s="47"/>
      <c r="J79" s="47"/>
      <c r="K79" s="47"/>
      <c r="L79" s="47"/>
      <c r="M79" s="47"/>
    </row>
    <row r="80" spans="2:17" ht="16.8" thickTop="1" thickBot="1" x14ac:dyDescent="0.35">
      <c r="B80" s="25">
        <v>415</v>
      </c>
      <c r="C80" s="24"/>
      <c r="D80" s="17" t="s">
        <v>215</v>
      </c>
      <c r="E80" s="22" t="s">
        <v>37</v>
      </c>
      <c r="F80" s="47">
        <v>4.5999999999999996</v>
      </c>
      <c r="G80" s="47">
        <v>1.87</v>
      </c>
      <c r="H80" s="47">
        <v>44.45</v>
      </c>
      <c r="I80" s="47">
        <v>212.8</v>
      </c>
      <c r="J80" s="47">
        <v>0.08</v>
      </c>
      <c r="K80" s="47">
        <v>0.03</v>
      </c>
      <c r="L80" s="47">
        <v>4.8</v>
      </c>
      <c r="M80" s="47"/>
    </row>
    <row r="81" spans="2:17" ht="15.6" thickTop="1" thickBot="1" x14ac:dyDescent="0.35">
      <c r="B81" s="25">
        <v>386</v>
      </c>
      <c r="C81" s="26"/>
      <c r="D81" s="86" t="s">
        <v>238</v>
      </c>
      <c r="E81" s="19" t="s">
        <v>28</v>
      </c>
      <c r="F81" s="47">
        <v>4.83</v>
      </c>
      <c r="G81" s="47">
        <v>4.17</v>
      </c>
      <c r="H81" s="47">
        <v>7</v>
      </c>
      <c r="I81" s="47">
        <v>84.44</v>
      </c>
      <c r="J81" s="47">
        <v>0.06</v>
      </c>
      <c r="K81" s="47">
        <v>1.4</v>
      </c>
      <c r="L81" s="47">
        <v>40</v>
      </c>
      <c r="M81" s="47"/>
    </row>
    <row r="82" spans="2:17" ht="16.8" thickTop="1" thickBot="1" x14ac:dyDescent="0.35">
      <c r="B82" s="25"/>
      <c r="C82" s="24"/>
      <c r="D82" s="17"/>
      <c r="E82" s="19" t="s">
        <v>137</v>
      </c>
      <c r="F82" s="47">
        <f>SUM(F80:F81)</f>
        <v>9.43</v>
      </c>
      <c r="G82" s="47">
        <f t="shared" ref="G82:M82" si="10">SUM(G80:G81)</f>
        <v>6.04</v>
      </c>
      <c r="H82" s="47">
        <f t="shared" si="10"/>
        <v>51.45</v>
      </c>
      <c r="I82" s="47">
        <f t="shared" si="10"/>
        <v>297.24</v>
      </c>
      <c r="J82" s="47">
        <f t="shared" si="10"/>
        <v>0.14000000000000001</v>
      </c>
      <c r="K82" s="47">
        <f t="shared" si="10"/>
        <v>1.43</v>
      </c>
      <c r="L82" s="47">
        <f t="shared" si="10"/>
        <v>44.8</v>
      </c>
      <c r="M82" s="47">
        <f t="shared" si="10"/>
        <v>0</v>
      </c>
    </row>
    <row r="83" spans="2:17" ht="48" thickTop="1" thickBot="1" x14ac:dyDescent="0.35">
      <c r="B83" s="28"/>
      <c r="C83" s="27" t="s">
        <v>40</v>
      </c>
      <c r="D83" s="20"/>
      <c r="E83" s="20"/>
      <c r="F83" s="23">
        <f>F69+F78+F82</f>
        <v>71.265000000000015</v>
      </c>
      <c r="G83" s="23">
        <f t="shared" ref="G83:M83" si="11">G69+G78+G82</f>
        <v>58.160000000000004</v>
      </c>
      <c r="H83" s="23">
        <f t="shared" si="11"/>
        <v>310.50600000000003</v>
      </c>
      <c r="I83" s="23">
        <f t="shared" si="11"/>
        <v>2068.6000000000004</v>
      </c>
      <c r="J83" s="23">
        <f t="shared" si="11"/>
        <v>0.96000000000000008</v>
      </c>
      <c r="K83" s="23">
        <f t="shared" si="11"/>
        <v>73.14500000000001</v>
      </c>
      <c r="L83" s="23">
        <f t="shared" si="11"/>
        <v>307.90000000000003</v>
      </c>
      <c r="M83" s="23">
        <f t="shared" si="11"/>
        <v>41.72</v>
      </c>
    </row>
    <row r="84" spans="2:17" ht="16.8" thickTop="1" thickBot="1" x14ac:dyDescent="0.35">
      <c r="B84" s="25"/>
      <c r="C84" s="27" t="s">
        <v>42</v>
      </c>
      <c r="D84" s="16"/>
      <c r="E84" s="16"/>
      <c r="F84" s="18"/>
      <c r="G84" s="18"/>
      <c r="H84" s="18"/>
      <c r="I84" s="18"/>
      <c r="J84" s="18"/>
      <c r="K84" s="18"/>
      <c r="L84" s="18"/>
      <c r="M84" s="18"/>
    </row>
    <row r="85" spans="2:17" ht="16.8" thickTop="1" thickBot="1" x14ac:dyDescent="0.35">
      <c r="B85" s="25"/>
      <c r="C85" s="24" t="s">
        <v>13</v>
      </c>
      <c r="D85" s="16"/>
      <c r="E85" s="16"/>
      <c r="F85" s="18"/>
      <c r="G85" s="18"/>
      <c r="H85" s="18"/>
      <c r="I85" s="18"/>
      <c r="J85" s="18"/>
      <c r="K85" s="18"/>
      <c r="L85" s="18"/>
      <c r="M85" s="18"/>
    </row>
    <row r="86" spans="2:17" ht="16.8" thickTop="1" thickBot="1" x14ac:dyDescent="0.35">
      <c r="B86" s="25">
        <v>14</v>
      </c>
      <c r="C86" s="24"/>
      <c r="D86" s="17" t="s">
        <v>32</v>
      </c>
      <c r="E86" s="19" t="s">
        <v>34</v>
      </c>
      <c r="F86" s="47">
        <v>0.1</v>
      </c>
      <c r="G86" s="47">
        <v>7.2</v>
      </c>
      <c r="H86" s="47">
        <v>0.13</v>
      </c>
      <c r="I86" s="47">
        <v>65.72</v>
      </c>
      <c r="J86" s="47"/>
      <c r="K86" s="47"/>
      <c r="L86" s="47">
        <v>40</v>
      </c>
      <c r="M86" s="47">
        <v>0.1</v>
      </c>
      <c r="Q86" s="55"/>
    </row>
    <row r="87" spans="2:17" ht="16.8" thickTop="1" thickBot="1" x14ac:dyDescent="0.35">
      <c r="B87" s="84">
        <v>15</v>
      </c>
      <c r="C87" s="24"/>
      <c r="D87" s="4" t="s">
        <v>33</v>
      </c>
      <c r="E87" s="5" t="s">
        <v>92</v>
      </c>
      <c r="F87" s="83">
        <v>4.6399999999999997</v>
      </c>
      <c r="G87" s="83">
        <v>5.9</v>
      </c>
      <c r="H87" s="83"/>
      <c r="I87" s="83">
        <v>71.66</v>
      </c>
      <c r="J87" s="83">
        <v>0.01</v>
      </c>
      <c r="K87" s="83">
        <v>0.14000000000000001</v>
      </c>
      <c r="L87" s="83">
        <v>52</v>
      </c>
      <c r="M87" s="83">
        <v>0.1</v>
      </c>
    </row>
    <row r="88" spans="2:17" ht="16.8" thickTop="1" thickBot="1" x14ac:dyDescent="0.35">
      <c r="B88" s="25">
        <v>243</v>
      </c>
      <c r="C88" s="24"/>
      <c r="D88" s="17" t="s">
        <v>70</v>
      </c>
      <c r="E88" s="85" t="s">
        <v>217</v>
      </c>
      <c r="F88" s="47">
        <v>4.6100000000000003</v>
      </c>
      <c r="G88" s="47">
        <v>7.35</v>
      </c>
      <c r="H88" s="47">
        <v>0.39</v>
      </c>
      <c r="I88" s="47">
        <v>86.14</v>
      </c>
      <c r="J88" s="47"/>
      <c r="K88" s="47"/>
      <c r="L88" s="47"/>
      <c r="M88" s="47">
        <v>0.3</v>
      </c>
    </row>
    <row r="89" spans="2:17" ht="16.8" thickTop="1" thickBot="1" x14ac:dyDescent="0.35">
      <c r="B89" s="25">
        <v>309</v>
      </c>
      <c r="C89" s="24"/>
      <c r="D89" s="17" t="s">
        <v>82</v>
      </c>
      <c r="E89" s="85" t="s">
        <v>26</v>
      </c>
      <c r="F89" s="47">
        <v>5.0999999999999996</v>
      </c>
      <c r="G89" s="47">
        <v>7.5</v>
      </c>
      <c r="H89" s="47">
        <v>28.5</v>
      </c>
      <c r="I89" s="47">
        <v>201.9</v>
      </c>
      <c r="J89" s="47">
        <v>0.06</v>
      </c>
      <c r="K89" s="47"/>
      <c r="L89" s="47"/>
      <c r="M89" s="47">
        <v>1.95</v>
      </c>
    </row>
    <row r="90" spans="2:17" ht="16.8" thickTop="1" thickBot="1" x14ac:dyDescent="0.35">
      <c r="B90" s="25">
        <v>382</v>
      </c>
      <c r="C90" s="24"/>
      <c r="D90" s="17" t="s">
        <v>61</v>
      </c>
      <c r="E90" s="19" t="s">
        <v>28</v>
      </c>
      <c r="F90" s="47">
        <v>3.78</v>
      </c>
      <c r="G90" s="47">
        <v>0.67</v>
      </c>
      <c r="H90" s="47">
        <v>26</v>
      </c>
      <c r="I90" s="47">
        <v>125.11</v>
      </c>
      <c r="J90" s="47">
        <v>0.02</v>
      </c>
      <c r="K90" s="47">
        <v>1.33</v>
      </c>
      <c r="L90" s="47"/>
      <c r="M90" s="47"/>
    </row>
    <row r="91" spans="2:17" ht="16.8" thickTop="1" thickBot="1" x14ac:dyDescent="0.35">
      <c r="B91" s="18">
        <v>338</v>
      </c>
      <c r="C91" s="24"/>
      <c r="D91" s="17" t="s">
        <v>146</v>
      </c>
      <c r="E91" s="19" t="s">
        <v>37</v>
      </c>
      <c r="F91" s="47">
        <v>0.4</v>
      </c>
      <c r="G91" s="47">
        <v>0.4</v>
      </c>
      <c r="H91" s="47">
        <v>9.8000000000000007</v>
      </c>
      <c r="I91" s="47">
        <v>44.4</v>
      </c>
      <c r="J91" s="47">
        <v>0.03</v>
      </c>
      <c r="K91" s="47">
        <v>10</v>
      </c>
      <c r="L91" s="47"/>
      <c r="M91" s="47">
        <v>0.2</v>
      </c>
    </row>
    <row r="92" spans="2:17" ht="16.8" thickTop="1" thickBot="1" x14ac:dyDescent="0.35">
      <c r="B92" s="25"/>
      <c r="C92" s="24"/>
      <c r="D92" s="17" t="s">
        <v>62</v>
      </c>
      <c r="E92" s="19" t="s">
        <v>225</v>
      </c>
      <c r="F92" s="47">
        <v>6.44</v>
      </c>
      <c r="G92" s="47">
        <v>0.64</v>
      </c>
      <c r="H92" s="47">
        <v>40.6</v>
      </c>
      <c r="I92" s="47">
        <v>198.34</v>
      </c>
      <c r="J92" s="47">
        <v>0.06</v>
      </c>
      <c r="K92" s="47"/>
      <c r="L92" s="47"/>
      <c r="M92" s="47"/>
    </row>
    <row r="93" spans="2:17" ht="16.8" thickTop="1" thickBot="1" x14ac:dyDescent="0.35">
      <c r="B93" s="25"/>
      <c r="C93" s="24"/>
      <c r="D93" s="17"/>
      <c r="E93" s="19" t="s">
        <v>190</v>
      </c>
      <c r="F93" s="47">
        <f>SUM(F86:F92)</f>
        <v>25.07</v>
      </c>
      <c r="G93" s="47">
        <f t="shared" ref="G93:M93" si="12">SUM(G86:G92)</f>
        <v>29.660000000000004</v>
      </c>
      <c r="H93" s="47">
        <f t="shared" si="12"/>
        <v>105.41999999999999</v>
      </c>
      <c r="I93" s="47">
        <f t="shared" si="12"/>
        <v>793.27</v>
      </c>
      <c r="J93" s="47">
        <f t="shared" si="12"/>
        <v>0.18</v>
      </c>
      <c r="K93" s="47">
        <f t="shared" si="12"/>
        <v>11.47</v>
      </c>
      <c r="L93" s="47">
        <f t="shared" si="12"/>
        <v>92</v>
      </c>
      <c r="M93" s="47">
        <f t="shared" si="12"/>
        <v>2.6500000000000004</v>
      </c>
    </row>
    <row r="94" spans="2:17" ht="16.8" thickTop="1" thickBot="1" x14ac:dyDescent="0.35">
      <c r="B94" s="25"/>
      <c r="C94" s="24" t="s">
        <v>14</v>
      </c>
      <c r="D94" s="16"/>
      <c r="E94" s="16"/>
      <c r="F94" s="47"/>
      <c r="G94" s="47"/>
      <c r="H94" s="47"/>
      <c r="I94" s="47"/>
      <c r="J94" s="47"/>
      <c r="K94" s="47"/>
      <c r="L94" s="47"/>
      <c r="M94" s="47"/>
    </row>
    <row r="95" spans="2:17" ht="16.8" thickTop="1" thickBot="1" x14ac:dyDescent="0.35">
      <c r="B95" s="25">
        <v>24</v>
      </c>
      <c r="C95" s="24"/>
      <c r="D95" s="17" t="s">
        <v>170</v>
      </c>
      <c r="E95" s="19" t="s">
        <v>36</v>
      </c>
      <c r="F95" s="47">
        <v>0.69699999999999995</v>
      </c>
      <c r="G95" s="47">
        <v>4.5970000000000004</v>
      </c>
      <c r="H95" s="47">
        <v>2.1520000000000001</v>
      </c>
      <c r="I95" s="47">
        <v>52.8</v>
      </c>
      <c r="J95" s="47">
        <v>0.03</v>
      </c>
      <c r="K95" s="47">
        <v>13.537000000000001</v>
      </c>
      <c r="L95" s="47"/>
      <c r="M95" s="47">
        <v>2.355</v>
      </c>
    </row>
    <row r="96" spans="2:17" s="72" customFormat="1" ht="36" customHeight="1" thickTop="1" thickBot="1" x14ac:dyDescent="0.35">
      <c r="B96" s="67">
        <v>106</v>
      </c>
      <c r="C96" s="68"/>
      <c r="D96" s="98" t="s">
        <v>214</v>
      </c>
      <c r="E96" s="70" t="s">
        <v>132</v>
      </c>
      <c r="F96" s="71">
        <v>2.2000000000000002</v>
      </c>
      <c r="G96" s="71">
        <v>2.78</v>
      </c>
      <c r="H96" s="71">
        <v>15.39</v>
      </c>
      <c r="I96" s="71">
        <v>128.62</v>
      </c>
      <c r="J96" s="71">
        <v>0.11</v>
      </c>
      <c r="K96" s="71">
        <v>6.88</v>
      </c>
      <c r="L96" s="71">
        <v>15</v>
      </c>
      <c r="M96" s="71">
        <v>0.88</v>
      </c>
    </row>
    <row r="97" spans="2:13" ht="16.8" thickTop="1" thickBot="1" x14ac:dyDescent="0.35">
      <c r="B97" s="25">
        <v>297</v>
      </c>
      <c r="C97" s="24"/>
      <c r="D97" s="17" t="s">
        <v>202</v>
      </c>
      <c r="E97" s="19" t="s">
        <v>39</v>
      </c>
      <c r="F97" s="47">
        <v>7.16</v>
      </c>
      <c r="G97" s="47">
        <v>9.93</v>
      </c>
      <c r="H97" s="47">
        <v>4.05</v>
      </c>
      <c r="I97" s="47">
        <v>134</v>
      </c>
      <c r="J97" s="47">
        <v>0.02</v>
      </c>
      <c r="K97" s="47">
        <v>1.06</v>
      </c>
      <c r="L97" s="47">
        <v>30.2</v>
      </c>
      <c r="M97" s="47"/>
    </row>
    <row r="98" spans="2:13" ht="16.8" thickTop="1" thickBot="1" x14ac:dyDescent="0.35">
      <c r="B98" s="25">
        <v>199</v>
      </c>
      <c r="C98" s="24"/>
      <c r="D98" s="17" t="s">
        <v>171</v>
      </c>
      <c r="E98" s="19" t="s">
        <v>26</v>
      </c>
      <c r="F98" s="47">
        <v>13.64</v>
      </c>
      <c r="G98" s="47">
        <v>6.86</v>
      </c>
      <c r="H98" s="47">
        <v>35.03</v>
      </c>
      <c r="I98" s="47">
        <v>255</v>
      </c>
      <c r="J98" s="47">
        <v>0.53</v>
      </c>
      <c r="K98" s="47"/>
      <c r="L98" s="47">
        <v>30</v>
      </c>
      <c r="M98" s="47"/>
    </row>
    <row r="99" spans="2:13" ht="16.8" thickTop="1" thickBot="1" x14ac:dyDescent="0.35">
      <c r="B99" s="25">
        <v>388</v>
      </c>
      <c r="C99" s="24"/>
      <c r="D99" s="17" t="s">
        <v>206</v>
      </c>
      <c r="E99" s="19" t="s">
        <v>28</v>
      </c>
      <c r="F99" s="47">
        <v>0.4</v>
      </c>
      <c r="G99" s="47">
        <v>0.27</v>
      </c>
      <c r="H99" s="47">
        <v>17.2</v>
      </c>
      <c r="I99" s="47">
        <v>88</v>
      </c>
      <c r="J99" s="47">
        <v>0.01</v>
      </c>
      <c r="K99" s="47">
        <v>100</v>
      </c>
      <c r="L99" s="47"/>
      <c r="M99" s="47"/>
    </row>
    <row r="100" spans="2:13" ht="16.8" thickTop="1" thickBot="1" x14ac:dyDescent="0.35">
      <c r="B100" s="25"/>
      <c r="C100" s="24"/>
      <c r="D100" s="17" t="s">
        <v>99</v>
      </c>
      <c r="E100" s="19" t="s">
        <v>29</v>
      </c>
      <c r="F100" s="47">
        <v>2.37</v>
      </c>
      <c r="G100" s="47">
        <v>0.3</v>
      </c>
      <c r="H100" s="47">
        <v>14.49</v>
      </c>
      <c r="I100" s="47">
        <v>70.14</v>
      </c>
      <c r="J100" s="47">
        <v>0.03</v>
      </c>
      <c r="K100" s="47"/>
      <c r="L100" s="47"/>
      <c r="M100" s="47">
        <v>0.39</v>
      </c>
    </row>
    <row r="101" spans="2:13" ht="15.6" thickTop="1" thickBot="1" x14ac:dyDescent="0.35">
      <c r="B101" s="25"/>
      <c r="C101" s="26"/>
      <c r="D101" s="17" t="s">
        <v>101</v>
      </c>
      <c r="E101" s="19" t="s">
        <v>29</v>
      </c>
      <c r="F101" s="47">
        <v>1.68</v>
      </c>
      <c r="G101" s="47">
        <v>0.33</v>
      </c>
      <c r="H101" s="47">
        <v>14.82</v>
      </c>
      <c r="I101" s="47">
        <v>68.97</v>
      </c>
      <c r="J101" s="47">
        <v>0.04</v>
      </c>
      <c r="K101" s="47"/>
      <c r="L101" s="47"/>
      <c r="M101" s="47">
        <v>0.27</v>
      </c>
    </row>
    <row r="102" spans="2:13" ht="15.6" thickTop="1" thickBot="1" x14ac:dyDescent="0.35">
      <c r="B102" s="25"/>
      <c r="C102" s="26"/>
      <c r="D102" s="17"/>
      <c r="E102" s="19" t="s">
        <v>216</v>
      </c>
      <c r="F102" s="47">
        <f>SUM(F95:F101)</f>
        <v>28.147000000000002</v>
      </c>
      <c r="G102" s="47">
        <f t="shared" ref="G102:M102" si="13">SUM(G95:G101)</f>
        <v>25.067</v>
      </c>
      <c r="H102" s="47">
        <f t="shared" si="13"/>
        <v>103.13200000000001</v>
      </c>
      <c r="I102" s="47">
        <f>SUM(I95:I101)</f>
        <v>797.53000000000009</v>
      </c>
      <c r="J102" s="47">
        <f t="shared" si="13"/>
        <v>0.77000000000000013</v>
      </c>
      <c r="K102" s="47">
        <f t="shared" si="13"/>
        <v>121.477</v>
      </c>
      <c r="L102" s="47">
        <f t="shared" si="13"/>
        <v>75.2</v>
      </c>
      <c r="M102" s="47">
        <f t="shared" si="13"/>
        <v>3.895</v>
      </c>
    </row>
    <row r="103" spans="2:13" ht="16.8" thickTop="1" thickBot="1" x14ac:dyDescent="0.35">
      <c r="B103" s="25"/>
      <c r="C103" s="24" t="s">
        <v>15</v>
      </c>
      <c r="D103" s="17"/>
      <c r="E103" s="19"/>
      <c r="F103" s="47"/>
      <c r="G103" s="47"/>
      <c r="H103" s="47"/>
      <c r="I103" s="47"/>
      <c r="J103" s="47"/>
      <c r="K103" s="47"/>
      <c r="L103" s="47"/>
      <c r="M103" s="47"/>
    </row>
    <row r="104" spans="2:13" ht="16.8" thickTop="1" thickBot="1" x14ac:dyDescent="0.35">
      <c r="B104" s="25">
        <v>420</v>
      </c>
      <c r="C104" s="24"/>
      <c r="D104" s="17" t="s">
        <v>240</v>
      </c>
      <c r="E104" s="19" t="s">
        <v>37</v>
      </c>
      <c r="F104" s="47">
        <v>7.6</v>
      </c>
      <c r="G104" s="47">
        <v>11.3</v>
      </c>
      <c r="H104" s="47">
        <v>53.3</v>
      </c>
      <c r="I104" s="47">
        <v>347</v>
      </c>
      <c r="J104" s="47">
        <v>0.06</v>
      </c>
      <c r="K104" s="47">
        <v>0</v>
      </c>
      <c r="L104" s="47">
        <v>0</v>
      </c>
      <c r="M104" s="47"/>
    </row>
    <row r="105" spans="2:13" ht="16.8" thickTop="1" thickBot="1" x14ac:dyDescent="0.35">
      <c r="B105" s="25">
        <v>389</v>
      </c>
      <c r="C105" s="24"/>
      <c r="D105" s="17" t="s">
        <v>174</v>
      </c>
      <c r="E105" s="19" t="s">
        <v>28</v>
      </c>
      <c r="F105" s="47">
        <v>1</v>
      </c>
      <c r="G105" s="47">
        <v>0.2</v>
      </c>
      <c r="H105" s="47">
        <v>20.2</v>
      </c>
      <c r="I105" s="47">
        <v>86.6</v>
      </c>
      <c r="J105" s="47">
        <v>0.02</v>
      </c>
      <c r="K105" s="47">
        <v>4</v>
      </c>
      <c r="L105" s="47"/>
      <c r="M105" s="47"/>
    </row>
    <row r="106" spans="2:13" ht="15.6" thickTop="1" thickBot="1" x14ac:dyDescent="0.35">
      <c r="B106" s="25"/>
      <c r="C106" s="26"/>
      <c r="D106" s="17"/>
      <c r="E106" s="19" t="s">
        <v>137</v>
      </c>
      <c r="F106" s="47">
        <f>SUM(F104:F105)</f>
        <v>8.6</v>
      </c>
      <c r="G106" s="47">
        <f t="shared" ref="G106:M106" si="14">SUM(G104:G105)</f>
        <v>11.5</v>
      </c>
      <c r="H106" s="47">
        <f t="shared" si="14"/>
        <v>73.5</v>
      </c>
      <c r="I106" s="47">
        <f t="shared" si="14"/>
        <v>433.6</v>
      </c>
      <c r="J106" s="47">
        <f t="shared" si="14"/>
        <v>0.08</v>
      </c>
      <c r="K106" s="47">
        <f t="shared" si="14"/>
        <v>4</v>
      </c>
      <c r="L106" s="47">
        <f t="shared" si="14"/>
        <v>0</v>
      </c>
      <c r="M106" s="47">
        <f t="shared" si="14"/>
        <v>0</v>
      </c>
    </row>
    <row r="107" spans="2:13" ht="48" thickTop="1" thickBot="1" x14ac:dyDescent="0.35">
      <c r="B107" s="28"/>
      <c r="C107" s="27" t="s">
        <v>43</v>
      </c>
      <c r="D107" s="20"/>
      <c r="E107" s="20"/>
      <c r="F107" s="23">
        <f>F93+F102+F106</f>
        <v>61.817</v>
      </c>
      <c r="G107" s="23">
        <f t="shared" ref="G107:M107" si="15">G93+G102+G106</f>
        <v>66.227000000000004</v>
      </c>
      <c r="H107" s="23">
        <f t="shared" si="15"/>
        <v>282.05200000000002</v>
      </c>
      <c r="I107" s="23">
        <f t="shared" si="15"/>
        <v>2024.4</v>
      </c>
      <c r="J107" s="23">
        <f t="shared" si="15"/>
        <v>1.0300000000000002</v>
      </c>
      <c r="K107" s="23">
        <f t="shared" si="15"/>
        <v>136.947</v>
      </c>
      <c r="L107" s="23">
        <f t="shared" si="15"/>
        <v>167.2</v>
      </c>
      <c r="M107" s="23">
        <f t="shared" si="15"/>
        <v>6.5449999999999999</v>
      </c>
    </row>
    <row r="108" spans="2:13" ht="16.8" thickTop="1" thickBot="1" x14ac:dyDescent="0.35">
      <c r="B108" s="25"/>
      <c r="C108" s="27" t="s">
        <v>44</v>
      </c>
      <c r="D108" s="16"/>
      <c r="E108" s="16"/>
      <c r="F108" s="18"/>
      <c r="G108" s="18"/>
      <c r="H108" s="18"/>
      <c r="I108" s="18"/>
      <c r="J108" s="18"/>
      <c r="K108" s="18"/>
      <c r="L108" s="18"/>
      <c r="M108" s="18"/>
    </row>
    <row r="109" spans="2:13" ht="16.8" thickTop="1" thickBot="1" x14ac:dyDescent="0.35">
      <c r="B109" s="25"/>
      <c r="C109" s="24" t="s">
        <v>13</v>
      </c>
      <c r="D109" s="16"/>
      <c r="E109" s="16"/>
      <c r="F109" s="18"/>
      <c r="G109" s="18"/>
      <c r="H109" s="18"/>
      <c r="I109" s="18"/>
      <c r="J109" s="18"/>
      <c r="K109" s="18"/>
      <c r="L109" s="18"/>
      <c r="M109" s="18"/>
    </row>
    <row r="110" spans="2:13" s="91" customFormat="1" ht="16.8" thickTop="1" thickBot="1" x14ac:dyDescent="0.35">
      <c r="B110" s="87"/>
      <c r="C110" s="88"/>
      <c r="D110" s="86" t="s">
        <v>169</v>
      </c>
      <c r="E110" s="89" t="s">
        <v>253</v>
      </c>
      <c r="F110" s="90">
        <v>5.89</v>
      </c>
      <c r="G110" s="90">
        <v>2.16</v>
      </c>
      <c r="H110" s="90">
        <v>8.48</v>
      </c>
      <c r="I110" s="90">
        <v>76.91</v>
      </c>
      <c r="J110" s="90">
        <v>0</v>
      </c>
      <c r="K110" s="90">
        <v>0</v>
      </c>
      <c r="L110" s="90">
        <v>0</v>
      </c>
      <c r="M110" s="90">
        <v>0</v>
      </c>
    </row>
    <row r="111" spans="2:13" s="91" customFormat="1" ht="16.8" thickTop="1" thickBot="1" x14ac:dyDescent="0.35">
      <c r="B111" s="87">
        <v>401</v>
      </c>
      <c r="C111" s="88"/>
      <c r="D111" s="86" t="s">
        <v>254</v>
      </c>
      <c r="E111" s="89" t="s">
        <v>90</v>
      </c>
      <c r="F111" s="90">
        <v>9.15</v>
      </c>
      <c r="G111" s="90">
        <v>8.81</v>
      </c>
      <c r="H111" s="90">
        <v>51.23</v>
      </c>
      <c r="I111" s="90">
        <v>320.47000000000003</v>
      </c>
      <c r="J111" s="90">
        <v>1.1599999999999999</v>
      </c>
      <c r="K111" s="90">
        <v>3.75</v>
      </c>
      <c r="L111" s="90">
        <v>33.15</v>
      </c>
      <c r="M111" s="90">
        <v>0.15</v>
      </c>
    </row>
    <row r="112" spans="2:13" s="91" customFormat="1" ht="16.8" thickTop="1" thickBot="1" x14ac:dyDescent="0.35">
      <c r="B112" s="99">
        <v>379</v>
      </c>
      <c r="C112" s="88"/>
      <c r="D112" s="86" t="s">
        <v>66</v>
      </c>
      <c r="E112" s="89" t="s">
        <v>28</v>
      </c>
      <c r="F112" s="90">
        <v>3.17</v>
      </c>
      <c r="G112" s="90">
        <v>2.68</v>
      </c>
      <c r="H112" s="90">
        <v>15.95</v>
      </c>
      <c r="I112" s="90">
        <v>100.6</v>
      </c>
      <c r="J112" s="90">
        <v>0.02</v>
      </c>
      <c r="K112" s="90">
        <v>0.38</v>
      </c>
      <c r="L112" s="90">
        <v>20</v>
      </c>
      <c r="M112" s="90"/>
    </row>
    <row r="113" spans="2:13" s="91" customFormat="1" ht="16.8" thickTop="1" thickBot="1" x14ac:dyDescent="0.35">
      <c r="B113" s="87">
        <v>389</v>
      </c>
      <c r="C113" s="88"/>
      <c r="D113" s="86" t="s">
        <v>252</v>
      </c>
      <c r="E113" s="89" t="s">
        <v>28</v>
      </c>
      <c r="F113" s="90">
        <v>1</v>
      </c>
      <c r="G113" s="90">
        <v>0.2</v>
      </c>
      <c r="H113" s="90">
        <v>20.2</v>
      </c>
      <c r="I113" s="90">
        <v>86.6</v>
      </c>
      <c r="J113" s="90">
        <v>0.02</v>
      </c>
      <c r="K113" s="90">
        <v>4</v>
      </c>
      <c r="L113" s="90"/>
      <c r="M113" s="90">
        <v>0.2</v>
      </c>
    </row>
    <row r="114" spans="2:13" ht="16.8" thickTop="1" thickBot="1" x14ac:dyDescent="0.35">
      <c r="B114" s="25"/>
      <c r="C114" s="24"/>
      <c r="D114" s="17" t="s">
        <v>62</v>
      </c>
      <c r="E114" s="19" t="s">
        <v>225</v>
      </c>
      <c r="F114" s="47">
        <v>6.44</v>
      </c>
      <c r="G114" s="47">
        <v>0.64</v>
      </c>
      <c r="H114" s="47">
        <v>40.6</v>
      </c>
      <c r="I114" s="47">
        <v>198.34</v>
      </c>
      <c r="J114" s="47">
        <v>0.06</v>
      </c>
      <c r="K114" s="47"/>
      <c r="L114" s="47"/>
      <c r="M114" s="47"/>
    </row>
    <row r="115" spans="2:13" ht="16.8" thickTop="1" thickBot="1" x14ac:dyDescent="0.35">
      <c r="B115" s="25"/>
      <c r="C115" s="24"/>
      <c r="D115" s="17"/>
      <c r="E115" s="19" t="s">
        <v>255</v>
      </c>
      <c r="F115" s="47">
        <f t="shared" ref="F115:M115" si="16">SUM(F110:F114)</f>
        <v>25.650000000000002</v>
      </c>
      <c r="G115" s="47">
        <f t="shared" si="16"/>
        <v>14.49</v>
      </c>
      <c r="H115" s="47">
        <f t="shared" si="16"/>
        <v>136.46</v>
      </c>
      <c r="I115" s="47">
        <f t="shared" si="16"/>
        <v>782.92000000000007</v>
      </c>
      <c r="J115" s="47">
        <f t="shared" si="16"/>
        <v>1.26</v>
      </c>
      <c r="K115" s="47">
        <f t="shared" si="16"/>
        <v>8.129999999999999</v>
      </c>
      <c r="L115" s="47">
        <f t="shared" si="16"/>
        <v>53.15</v>
      </c>
      <c r="M115" s="47">
        <f t="shared" si="16"/>
        <v>0.35</v>
      </c>
    </row>
    <row r="116" spans="2:13" ht="16.8" thickTop="1" thickBot="1" x14ac:dyDescent="0.35">
      <c r="B116" s="25"/>
      <c r="C116" s="24" t="s">
        <v>14</v>
      </c>
      <c r="D116" s="16"/>
      <c r="E116" s="16"/>
      <c r="F116" s="47"/>
      <c r="G116" s="47"/>
      <c r="H116" s="47"/>
      <c r="I116" s="47"/>
      <c r="J116" s="47"/>
      <c r="K116" s="47"/>
      <c r="L116" s="47"/>
      <c r="M116" s="47"/>
    </row>
    <row r="117" spans="2:13" ht="16.8" thickTop="1" thickBot="1" x14ac:dyDescent="0.35">
      <c r="B117" s="25">
        <v>71</v>
      </c>
      <c r="C117" s="24"/>
      <c r="D117" s="17" t="s">
        <v>218</v>
      </c>
      <c r="E117" s="19" t="s">
        <v>104</v>
      </c>
      <c r="F117" s="47">
        <v>0.83</v>
      </c>
      <c r="G117" s="47">
        <v>0.15</v>
      </c>
      <c r="H117" s="47">
        <v>2.85</v>
      </c>
      <c r="I117" s="47">
        <v>16.5</v>
      </c>
      <c r="J117" s="47"/>
      <c r="K117" s="47"/>
      <c r="L117" s="47"/>
      <c r="M117" s="47"/>
    </row>
    <row r="118" spans="2:13" s="72" customFormat="1" ht="33.75" customHeight="1" thickTop="1" thickBot="1" x14ac:dyDescent="0.35">
      <c r="B118" s="67">
        <v>103</v>
      </c>
      <c r="C118" s="68"/>
      <c r="D118" s="82" t="s">
        <v>241</v>
      </c>
      <c r="E118" s="70" t="s">
        <v>196</v>
      </c>
      <c r="F118" s="71">
        <v>5.28</v>
      </c>
      <c r="G118" s="71">
        <v>5.69</v>
      </c>
      <c r="H118" s="71">
        <v>17.350000000000001</v>
      </c>
      <c r="I118" s="71">
        <v>194.73</v>
      </c>
      <c r="J118" s="71">
        <v>0.13</v>
      </c>
      <c r="K118" s="71">
        <v>8.25</v>
      </c>
      <c r="L118" s="71"/>
      <c r="M118" s="71">
        <v>0</v>
      </c>
    </row>
    <row r="119" spans="2:13" s="72" customFormat="1" ht="16.8" thickTop="1" thickBot="1" x14ac:dyDescent="0.35">
      <c r="B119" s="67">
        <v>291</v>
      </c>
      <c r="C119" s="68"/>
      <c r="D119" s="69" t="s">
        <v>68</v>
      </c>
      <c r="E119" s="70" t="s">
        <v>78</v>
      </c>
      <c r="F119" s="71">
        <v>21.19</v>
      </c>
      <c r="G119" s="71">
        <v>13.09</v>
      </c>
      <c r="H119" s="71">
        <v>44.67</v>
      </c>
      <c r="I119" s="71">
        <v>381.67</v>
      </c>
      <c r="J119" s="71">
        <v>0.16500000000000001</v>
      </c>
      <c r="K119" s="71">
        <v>7.35</v>
      </c>
      <c r="L119" s="71">
        <v>31.5</v>
      </c>
      <c r="M119" s="71"/>
    </row>
    <row r="120" spans="2:13" s="72" customFormat="1" ht="16.8" thickTop="1" thickBot="1" x14ac:dyDescent="0.35">
      <c r="B120" s="67">
        <v>342</v>
      </c>
      <c r="C120" s="68"/>
      <c r="D120" s="69" t="s">
        <v>76</v>
      </c>
      <c r="E120" s="70" t="s">
        <v>28</v>
      </c>
      <c r="F120" s="71">
        <v>0.16</v>
      </c>
      <c r="G120" s="71">
        <v>0.16</v>
      </c>
      <c r="H120" s="71">
        <v>23.88</v>
      </c>
      <c r="I120" s="71">
        <v>114.6</v>
      </c>
      <c r="J120" s="71">
        <v>0.01</v>
      </c>
      <c r="K120" s="71">
        <v>1.8</v>
      </c>
      <c r="L120" s="71"/>
      <c r="M120" s="71"/>
    </row>
    <row r="121" spans="2:13" ht="16.8" thickTop="1" thickBot="1" x14ac:dyDescent="0.35">
      <c r="B121" s="25"/>
      <c r="C121" s="24"/>
      <c r="D121" s="17" t="s">
        <v>99</v>
      </c>
      <c r="E121" s="19" t="s">
        <v>29</v>
      </c>
      <c r="F121" s="47">
        <v>2.37</v>
      </c>
      <c r="G121" s="47">
        <v>0.3</v>
      </c>
      <c r="H121" s="47">
        <v>14.49</v>
      </c>
      <c r="I121" s="47">
        <v>70.14</v>
      </c>
      <c r="J121" s="47">
        <v>0.03</v>
      </c>
      <c r="K121" s="47"/>
      <c r="L121" s="47"/>
      <c r="M121" s="47">
        <v>0.39</v>
      </c>
    </row>
    <row r="122" spans="2:13" s="72" customFormat="1" ht="15.6" thickTop="1" thickBot="1" x14ac:dyDescent="0.35">
      <c r="B122" s="67"/>
      <c r="C122" s="73"/>
      <c r="D122" s="69" t="s">
        <v>101</v>
      </c>
      <c r="E122" s="70" t="s">
        <v>29</v>
      </c>
      <c r="F122" s="71">
        <v>1.68</v>
      </c>
      <c r="G122" s="71">
        <v>0.33</v>
      </c>
      <c r="H122" s="71">
        <v>14.82</v>
      </c>
      <c r="I122" s="71">
        <v>68.97</v>
      </c>
      <c r="J122" s="71">
        <v>0.04</v>
      </c>
      <c r="K122" s="71"/>
      <c r="L122" s="71"/>
      <c r="M122" s="71">
        <v>0.27</v>
      </c>
    </row>
    <row r="123" spans="2:13" s="72" customFormat="1" ht="16.8" thickTop="1" thickBot="1" x14ac:dyDescent="0.35">
      <c r="B123" s="67"/>
      <c r="C123" s="68"/>
      <c r="D123" s="69"/>
      <c r="E123" s="70" t="s">
        <v>191</v>
      </c>
      <c r="F123" s="71">
        <f>SUM(F117:F122)</f>
        <v>31.51</v>
      </c>
      <c r="G123" s="71">
        <f>SUM(G117:G122)</f>
        <v>19.72</v>
      </c>
      <c r="H123" s="71">
        <f>SUM(H117:H122)</f>
        <v>118.06</v>
      </c>
      <c r="I123" s="71">
        <f>SUM(I117:I122)</f>
        <v>846.61</v>
      </c>
      <c r="J123" s="71">
        <f>SUM(J117:J122)</f>
        <v>0.37500000000000006</v>
      </c>
      <c r="K123" s="71">
        <f t="shared" ref="K123:M123" si="17">SUM(K117:K122)</f>
        <v>17.399999999999999</v>
      </c>
      <c r="L123" s="71">
        <f t="shared" si="17"/>
        <v>31.5</v>
      </c>
      <c r="M123" s="71">
        <f t="shared" si="17"/>
        <v>0.66</v>
      </c>
    </row>
    <row r="124" spans="2:13" s="72" customFormat="1" ht="16.8" thickTop="1" thickBot="1" x14ac:dyDescent="0.35">
      <c r="B124" s="67"/>
      <c r="C124" s="68" t="s">
        <v>15</v>
      </c>
      <c r="D124" s="69"/>
      <c r="E124" s="70"/>
      <c r="F124" s="71"/>
      <c r="G124" s="71"/>
      <c r="H124" s="71"/>
      <c r="I124" s="71"/>
      <c r="J124" s="71"/>
      <c r="K124" s="71"/>
      <c r="L124" s="71"/>
      <c r="M124" s="71"/>
    </row>
    <row r="125" spans="2:13" s="72" customFormat="1" ht="16.8" thickTop="1" thickBot="1" x14ac:dyDescent="0.35">
      <c r="B125" s="67">
        <v>406</v>
      </c>
      <c r="C125" s="68"/>
      <c r="D125" s="69" t="s">
        <v>67</v>
      </c>
      <c r="E125" s="74" t="s">
        <v>37</v>
      </c>
      <c r="F125" s="71">
        <v>5.04</v>
      </c>
      <c r="G125" s="71">
        <v>2.91</v>
      </c>
      <c r="H125" s="71">
        <v>32.74</v>
      </c>
      <c r="I125" s="71">
        <v>177.6</v>
      </c>
      <c r="J125" s="71">
        <v>0.1</v>
      </c>
      <c r="K125" s="71">
        <v>0.54</v>
      </c>
      <c r="L125" s="71">
        <v>4.8</v>
      </c>
      <c r="M125" s="71"/>
    </row>
    <row r="126" spans="2:13" s="72" customFormat="1" ht="16.8" thickTop="1" thickBot="1" x14ac:dyDescent="0.35">
      <c r="B126" s="67">
        <v>352</v>
      </c>
      <c r="C126" s="68"/>
      <c r="D126" s="69" t="s">
        <v>93</v>
      </c>
      <c r="E126" s="70" t="s">
        <v>28</v>
      </c>
      <c r="F126" s="71">
        <v>0.24</v>
      </c>
      <c r="G126" s="71">
        <v>0.12</v>
      </c>
      <c r="H126" s="71">
        <v>35.76</v>
      </c>
      <c r="I126" s="71">
        <v>145.08000000000001</v>
      </c>
      <c r="J126" s="71"/>
      <c r="K126" s="71">
        <v>80</v>
      </c>
      <c r="L126" s="71"/>
      <c r="M126" s="71">
        <v>0.18</v>
      </c>
    </row>
    <row r="127" spans="2:13" s="72" customFormat="1" ht="16.8" thickTop="1" thickBot="1" x14ac:dyDescent="0.35">
      <c r="B127" s="67"/>
      <c r="C127" s="68"/>
      <c r="D127" s="69"/>
      <c r="E127" s="70" t="s">
        <v>137</v>
      </c>
      <c r="F127" s="71">
        <f>SUM(F125:F126)</f>
        <v>5.28</v>
      </c>
      <c r="G127" s="71">
        <f t="shared" ref="G127:M127" si="18">SUM(G125:G126)</f>
        <v>3.0300000000000002</v>
      </c>
      <c r="H127" s="71">
        <f t="shared" si="18"/>
        <v>68.5</v>
      </c>
      <c r="I127" s="71">
        <f t="shared" si="18"/>
        <v>322.68</v>
      </c>
      <c r="J127" s="71">
        <f t="shared" si="18"/>
        <v>0.1</v>
      </c>
      <c r="K127" s="71">
        <f t="shared" si="18"/>
        <v>80.540000000000006</v>
      </c>
      <c r="L127" s="71">
        <f t="shared" si="18"/>
        <v>4.8</v>
      </c>
      <c r="M127" s="71">
        <f t="shared" si="18"/>
        <v>0.18</v>
      </c>
    </row>
    <row r="128" spans="2:13" s="72" customFormat="1" ht="48" thickTop="1" thickBot="1" x14ac:dyDescent="0.35">
      <c r="B128" s="67"/>
      <c r="C128" s="68" t="s">
        <v>45</v>
      </c>
      <c r="D128" s="75"/>
      <c r="E128" s="75"/>
      <c r="F128" s="71">
        <f>F115+F123+F127</f>
        <v>62.440000000000005</v>
      </c>
      <c r="G128" s="71">
        <f t="shared" ref="G128:M128" si="19">G115+G123+G127</f>
        <v>37.24</v>
      </c>
      <c r="H128" s="71">
        <f t="shared" si="19"/>
        <v>323.02</v>
      </c>
      <c r="I128" s="71">
        <f t="shared" si="19"/>
        <v>1952.2100000000003</v>
      </c>
      <c r="J128" s="71">
        <f t="shared" si="19"/>
        <v>1.7350000000000001</v>
      </c>
      <c r="K128" s="71">
        <f t="shared" si="19"/>
        <v>106.07000000000001</v>
      </c>
      <c r="L128" s="71">
        <f t="shared" si="19"/>
        <v>89.45</v>
      </c>
      <c r="M128" s="71">
        <f t="shared" si="19"/>
        <v>1.19</v>
      </c>
    </row>
    <row r="129" spans="2:17" s="72" customFormat="1" ht="16.8" thickTop="1" thickBot="1" x14ac:dyDescent="0.35">
      <c r="B129" s="67"/>
      <c r="C129" s="27" t="s">
        <v>46</v>
      </c>
      <c r="D129" s="75"/>
      <c r="E129" s="75"/>
      <c r="F129" s="76"/>
      <c r="G129" s="76"/>
      <c r="H129" s="76"/>
      <c r="I129" s="76"/>
      <c r="J129" s="76"/>
      <c r="K129" s="76"/>
      <c r="L129" s="76"/>
      <c r="M129" s="76"/>
    </row>
    <row r="130" spans="2:17" s="72" customFormat="1" ht="16.8" thickTop="1" thickBot="1" x14ac:dyDescent="0.35">
      <c r="B130" s="67"/>
      <c r="C130" s="68" t="s">
        <v>13</v>
      </c>
      <c r="D130" s="75"/>
      <c r="E130" s="75"/>
      <c r="F130" s="76"/>
      <c r="G130" s="76"/>
      <c r="H130" s="76"/>
      <c r="I130" s="76"/>
      <c r="J130" s="76"/>
      <c r="K130" s="76"/>
      <c r="L130" s="76"/>
      <c r="M130" s="76"/>
    </row>
    <row r="131" spans="2:17" s="72" customFormat="1" ht="16.8" thickTop="1" thickBot="1" x14ac:dyDescent="0.35">
      <c r="B131" s="67">
        <v>14</v>
      </c>
      <c r="C131" s="68"/>
      <c r="D131" s="69" t="s">
        <v>32</v>
      </c>
      <c r="E131" s="70" t="s">
        <v>34</v>
      </c>
      <c r="F131" s="71">
        <v>0.1</v>
      </c>
      <c r="G131" s="71">
        <v>7.2</v>
      </c>
      <c r="H131" s="71">
        <v>0.13</v>
      </c>
      <c r="I131" s="71">
        <v>65.72</v>
      </c>
      <c r="J131" s="71"/>
      <c r="K131" s="71"/>
      <c r="L131" s="71">
        <v>40</v>
      </c>
      <c r="M131" s="71">
        <v>0.1</v>
      </c>
      <c r="Q131" s="77"/>
    </row>
    <row r="132" spans="2:17" s="72" customFormat="1" ht="16.8" thickTop="1" thickBot="1" x14ac:dyDescent="0.35">
      <c r="B132" s="78">
        <v>15</v>
      </c>
      <c r="C132" s="68"/>
      <c r="D132" s="79" t="s">
        <v>33</v>
      </c>
      <c r="E132" s="80" t="s">
        <v>92</v>
      </c>
      <c r="F132" s="81">
        <v>4.6399999999999997</v>
      </c>
      <c r="G132" s="81">
        <v>5.9</v>
      </c>
      <c r="H132" s="81"/>
      <c r="I132" s="81">
        <v>71.66</v>
      </c>
      <c r="J132" s="81">
        <v>0.01</v>
      </c>
      <c r="K132" s="81">
        <v>0.14000000000000001</v>
      </c>
      <c r="L132" s="81">
        <v>52</v>
      </c>
      <c r="M132" s="81">
        <v>0.1</v>
      </c>
    </row>
    <row r="133" spans="2:17" s="72" customFormat="1" ht="16.8" thickTop="1" thickBot="1" x14ac:dyDescent="0.35">
      <c r="B133" s="67">
        <v>16</v>
      </c>
      <c r="C133" s="68"/>
      <c r="D133" s="69" t="s">
        <v>175</v>
      </c>
      <c r="E133" s="70" t="s">
        <v>23</v>
      </c>
      <c r="F133" s="71">
        <v>6.78</v>
      </c>
      <c r="G133" s="71">
        <v>6.27</v>
      </c>
      <c r="H133" s="71"/>
      <c r="I133" s="71">
        <v>84</v>
      </c>
      <c r="J133" s="71"/>
      <c r="K133" s="71"/>
      <c r="L133" s="71">
        <v>0.78</v>
      </c>
      <c r="M133" s="71"/>
    </row>
    <row r="134" spans="2:17" s="72" customFormat="1" ht="16.8" thickTop="1" thickBot="1" x14ac:dyDescent="0.35">
      <c r="B134" s="67">
        <v>174</v>
      </c>
      <c r="C134" s="68"/>
      <c r="D134" s="69" t="s">
        <v>185</v>
      </c>
      <c r="E134" s="70" t="s">
        <v>31</v>
      </c>
      <c r="F134" s="71">
        <v>6</v>
      </c>
      <c r="G134" s="71">
        <v>10.85</v>
      </c>
      <c r="H134" s="71">
        <v>42.94</v>
      </c>
      <c r="I134" s="71">
        <v>294</v>
      </c>
      <c r="J134" s="71">
        <v>7.0000000000000007E-2</v>
      </c>
      <c r="K134" s="71">
        <v>1.17</v>
      </c>
      <c r="L134" s="71">
        <v>58</v>
      </c>
      <c r="M134" s="71">
        <v>37.979999999999997</v>
      </c>
    </row>
    <row r="135" spans="2:17" s="72" customFormat="1" ht="16.8" thickTop="1" thickBot="1" x14ac:dyDescent="0.35">
      <c r="B135" s="67">
        <v>378</v>
      </c>
      <c r="C135" s="68"/>
      <c r="D135" s="69" t="s">
        <v>106</v>
      </c>
      <c r="E135" s="70" t="s">
        <v>28</v>
      </c>
      <c r="F135" s="71">
        <v>1.52</v>
      </c>
      <c r="G135" s="71">
        <v>1.35</v>
      </c>
      <c r="H135" s="71">
        <v>15.9</v>
      </c>
      <c r="I135" s="71">
        <v>81</v>
      </c>
      <c r="J135" s="71">
        <v>0.03</v>
      </c>
      <c r="K135" s="71">
        <v>0.3</v>
      </c>
      <c r="L135" s="71">
        <v>135</v>
      </c>
      <c r="M135" s="71"/>
    </row>
    <row r="136" spans="2:17" ht="16.8" thickTop="1" thickBot="1" x14ac:dyDescent="0.35">
      <c r="B136" s="25"/>
      <c r="C136" s="24"/>
      <c r="D136" s="17" t="s">
        <v>62</v>
      </c>
      <c r="E136" s="19" t="s">
        <v>225</v>
      </c>
      <c r="F136" s="47">
        <v>6.44</v>
      </c>
      <c r="G136" s="47">
        <v>0.64</v>
      </c>
      <c r="H136" s="47">
        <v>40.6</v>
      </c>
      <c r="I136" s="47">
        <v>198.34</v>
      </c>
      <c r="J136" s="47">
        <v>0.06</v>
      </c>
      <c r="K136" s="47"/>
      <c r="L136" s="47"/>
      <c r="M136" s="47"/>
    </row>
    <row r="137" spans="2:17" s="72" customFormat="1" ht="16.8" thickTop="1" thickBot="1" x14ac:dyDescent="0.35">
      <c r="B137" s="67"/>
      <c r="C137" s="68"/>
      <c r="D137" s="69"/>
      <c r="E137" s="70" t="s">
        <v>227</v>
      </c>
      <c r="F137" s="71">
        <f>SUM(F131:F136)</f>
        <v>25.48</v>
      </c>
      <c r="G137" s="71">
        <f t="shared" ref="G137:M137" si="20">SUM(G131:G136)</f>
        <v>32.21</v>
      </c>
      <c r="H137" s="71">
        <f t="shared" si="20"/>
        <v>99.57</v>
      </c>
      <c r="I137" s="71">
        <f t="shared" si="20"/>
        <v>794.72</v>
      </c>
      <c r="J137" s="71">
        <f t="shared" si="20"/>
        <v>0.16999999999999998</v>
      </c>
      <c r="K137" s="71">
        <f t="shared" si="20"/>
        <v>1.61</v>
      </c>
      <c r="L137" s="71">
        <f t="shared" si="20"/>
        <v>285.77999999999997</v>
      </c>
      <c r="M137" s="71">
        <f t="shared" si="20"/>
        <v>38.18</v>
      </c>
    </row>
    <row r="138" spans="2:17" ht="16.8" thickTop="1" thickBot="1" x14ac:dyDescent="0.35">
      <c r="B138" s="25"/>
      <c r="C138" s="24" t="s">
        <v>14</v>
      </c>
      <c r="D138" s="16"/>
      <c r="E138" s="16"/>
      <c r="F138" s="47"/>
      <c r="G138" s="47"/>
      <c r="H138" s="47"/>
      <c r="I138" s="47"/>
      <c r="J138" s="47"/>
      <c r="K138" s="47"/>
      <c r="L138" s="47"/>
      <c r="M138" s="47"/>
    </row>
    <row r="139" spans="2:17" ht="16.8" thickTop="1" thickBot="1" x14ac:dyDescent="0.35">
      <c r="B139" s="25">
        <v>76</v>
      </c>
      <c r="C139" s="24"/>
      <c r="D139" s="17" t="s">
        <v>177</v>
      </c>
      <c r="E139" s="19" t="s">
        <v>36</v>
      </c>
      <c r="F139" s="47">
        <v>7.59</v>
      </c>
      <c r="G139" s="47">
        <v>10.035</v>
      </c>
      <c r="H139" s="47">
        <v>2.46</v>
      </c>
      <c r="I139" s="47">
        <v>130.5</v>
      </c>
      <c r="J139" s="47">
        <v>0.03</v>
      </c>
      <c r="K139" s="47">
        <v>70</v>
      </c>
      <c r="L139" s="47">
        <v>2.5</v>
      </c>
      <c r="M139" s="47"/>
    </row>
    <row r="140" spans="2:17" ht="16.8" thickTop="1" thickBot="1" x14ac:dyDescent="0.35">
      <c r="B140" s="25">
        <v>102</v>
      </c>
      <c r="C140" s="24"/>
      <c r="D140" s="17" t="s">
        <v>242</v>
      </c>
      <c r="E140" s="19" t="s">
        <v>196</v>
      </c>
      <c r="F140" s="47">
        <v>5.34</v>
      </c>
      <c r="G140" s="47">
        <v>5.14</v>
      </c>
      <c r="H140" s="47">
        <v>16.13</v>
      </c>
      <c r="I140" s="47">
        <v>145.22999999999999</v>
      </c>
      <c r="J140" s="47">
        <v>0.33</v>
      </c>
      <c r="K140" s="47">
        <v>5.67</v>
      </c>
      <c r="L140" s="47"/>
      <c r="M140" s="47">
        <v>0</v>
      </c>
    </row>
    <row r="141" spans="2:17" ht="16.8" thickTop="1" thickBot="1" x14ac:dyDescent="0.35">
      <c r="B141" s="25">
        <v>289</v>
      </c>
      <c r="C141" s="24"/>
      <c r="D141" s="17" t="s">
        <v>209</v>
      </c>
      <c r="E141" s="19" t="s">
        <v>78</v>
      </c>
      <c r="F141" s="47">
        <v>17.93</v>
      </c>
      <c r="G141" s="47">
        <v>14.91</v>
      </c>
      <c r="H141" s="47">
        <v>21.28</v>
      </c>
      <c r="I141" s="47">
        <v>291.2</v>
      </c>
      <c r="J141" s="47">
        <v>0.126</v>
      </c>
      <c r="K141" s="47">
        <v>16.38</v>
      </c>
      <c r="L141" s="47">
        <v>29.4</v>
      </c>
      <c r="M141" s="47">
        <v>1.22</v>
      </c>
    </row>
    <row r="142" spans="2:17" ht="16.8" thickTop="1" thickBot="1" x14ac:dyDescent="0.35">
      <c r="B142" s="25">
        <v>348</v>
      </c>
      <c r="C142" s="24"/>
      <c r="D142" s="17" t="s">
        <v>27</v>
      </c>
      <c r="E142" s="19" t="s">
        <v>28</v>
      </c>
      <c r="F142" s="47">
        <v>1.3</v>
      </c>
      <c r="G142" s="47">
        <v>0.08</v>
      </c>
      <c r="H142" s="47">
        <v>44.68</v>
      </c>
      <c r="I142" s="47">
        <v>114.8</v>
      </c>
      <c r="J142" s="47">
        <v>0.03</v>
      </c>
      <c r="K142" s="47">
        <v>1</v>
      </c>
      <c r="L142" s="47"/>
      <c r="M142" s="47">
        <v>1</v>
      </c>
    </row>
    <row r="143" spans="2:17" ht="16.8" thickTop="1" thickBot="1" x14ac:dyDescent="0.35">
      <c r="B143" s="25"/>
      <c r="C143" s="24"/>
      <c r="D143" s="17" t="s">
        <v>99</v>
      </c>
      <c r="E143" s="19" t="s">
        <v>29</v>
      </c>
      <c r="F143" s="47">
        <v>2.37</v>
      </c>
      <c r="G143" s="47">
        <v>0.3</v>
      </c>
      <c r="H143" s="47">
        <v>14.49</v>
      </c>
      <c r="I143" s="47">
        <v>70.14</v>
      </c>
      <c r="J143" s="47">
        <v>0.03</v>
      </c>
      <c r="K143" s="47"/>
      <c r="L143" s="47"/>
      <c r="M143" s="47">
        <v>0.39</v>
      </c>
    </row>
    <row r="144" spans="2:17" ht="15.6" thickTop="1" thickBot="1" x14ac:dyDescent="0.35">
      <c r="B144" s="25"/>
      <c r="C144" s="26"/>
      <c r="D144" s="17" t="s">
        <v>101</v>
      </c>
      <c r="E144" s="19" t="s">
        <v>29</v>
      </c>
      <c r="F144" s="47">
        <v>1.68</v>
      </c>
      <c r="G144" s="47">
        <v>0.33</v>
      </c>
      <c r="H144" s="47">
        <v>14.82</v>
      </c>
      <c r="I144" s="47">
        <v>68.97</v>
      </c>
      <c r="J144" s="47">
        <v>0.04</v>
      </c>
      <c r="K144" s="47"/>
      <c r="L144" s="47"/>
      <c r="M144" s="47">
        <v>0.27</v>
      </c>
    </row>
    <row r="145" spans="2:13" ht="16.8" thickTop="1" thickBot="1" x14ac:dyDescent="0.35">
      <c r="B145" s="25"/>
      <c r="C145" s="24"/>
      <c r="D145" s="17"/>
      <c r="E145" s="19" t="s">
        <v>151</v>
      </c>
      <c r="F145" s="47">
        <f>SUM(F139:F144)</f>
        <v>36.209999999999994</v>
      </c>
      <c r="G145" s="47">
        <f t="shared" ref="G145:M145" si="21">SUM(G139:G144)</f>
        <v>30.794999999999998</v>
      </c>
      <c r="H145" s="47">
        <f t="shared" si="21"/>
        <v>113.86000000000001</v>
      </c>
      <c r="I145" s="47">
        <f t="shared" si="21"/>
        <v>820.84</v>
      </c>
      <c r="J145" s="47">
        <f t="shared" si="21"/>
        <v>0.58600000000000008</v>
      </c>
      <c r="K145" s="47">
        <f t="shared" si="21"/>
        <v>93.05</v>
      </c>
      <c r="L145" s="47">
        <f t="shared" si="21"/>
        <v>31.9</v>
      </c>
      <c r="M145" s="47">
        <f t="shared" si="21"/>
        <v>2.88</v>
      </c>
    </row>
    <row r="146" spans="2:13" ht="16.8" thickTop="1" thickBot="1" x14ac:dyDescent="0.35">
      <c r="B146" s="25"/>
      <c r="C146" s="24" t="s">
        <v>15</v>
      </c>
      <c r="D146" s="17"/>
      <c r="E146" s="19"/>
      <c r="F146" s="47"/>
      <c r="G146" s="47"/>
      <c r="H146" s="47"/>
      <c r="I146" s="47"/>
      <c r="J146" s="47"/>
      <c r="K146" s="47"/>
      <c r="L146" s="47"/>
      <c r="M146" s="47"/>
    </row>
    <row r="147" spans="2:13" ht="16.8" thickTop="1" thickBot="1" x14ac:dyDescent="0.35">
      <c r="B147" s="25">
        <v>415</v>
      </c>
      <c r="C147" s="24"/>
      <c r="D147" s="17" t="s">
        <v>154</v>
      </c>
      <c r="E147" s="19" t="s">
        <v>37</v>
      </c>
      <c r="F147" s="47">
        <v>7.08</v>
      </c>
      <c r="G147" s="47">
        <v>13.14</v>
      </c>
      <c r="H147" s="47">
        <v>55.74</v>
      </c>
      <c r="I147" s="47">
        <v>370</v>
      </c>
      <c r="J147" s="47">
        <v>0.12</v>
      </c>
      <c r="K147" s="47"/>
      <c r="L147" s="47">
        <v>18</v>
      </c>
      <c r="M147" s="47"/>
    </row>
    <row r="148" spans="2:13" ht="15.6" thickTop="1" thickBot="1" x14ac:dyDescent="0.35">
      <c r="B148" s="25">
        <v>377</v>
      </c>
      <c r="C148" s="26"/>
      <c r="D148" s="86" t="s">
        <v>247</v>
      </c>
      <c r="E148" s="19" t="s">
        <v>31</v>
      </c>
      <c r="F148" s="47">
        <v>0.53</v>
      </c>
      <c r="G148" s="47">
        <v>0</v>
      </c>
      <c r="H148" s="47">
        <v>9.8699999999999992</v>
      </c>
      <c r="I148" s="47">
        <v>41.6</v>
      </c>
      <c r="J148" s="47">
        <v>0</v>
      </c>
      <c r="K148" s="47">
        <v>2.13</v>
      </c>
      <c r="L148" s="47">
        <v>0</v>
      </c>
      <c r="M148" s="47">
        <v>0</v>
      </c>
    </row>
    <row r="149" spans="2:13" ht="16.8" thickTop="1" thickBot="1" x14ac:dyDescent="0.35">
      <c r="B149" s="25"/>
      <c r="C149" s="24"/>
      <c r="D149" s="17"/>
      <c r="E149" s="19" t="s">
        <v>248</v>
      </c>
      <c r="F149" s="47">
        <f>SUM(F147:F148)</f>
        <v>7.61</v>
      </c>
      <c r="G149" s="47">
        <f t="shared" ref="G149:M149" si="22">SUM(G147:G148)</f>
        <v>13.14</v>
      </c>
      <c r="H149" s="47">
        <f t="shared" si="22"/>
        <v>65.61</v>
      </c>
      <c r="I149" s="47">
        <f t="shared" si="22"/>
        <v>411.6</v>
      </c>
      <c r="J149" s="47">
        <f t="shared" si="22"/>
        <v>0.12</v>
      </c>
      <c r="K149" s="47">
        <f t="shared" si="22"/>
        <v>2.13</v>
      </c>
      <c r="L149" s="47">
        <f t="shared" si="22"/>
        <v>18</v>
      </c>
      <c r="M149" s="47">
        <f t="shared" si="22"/>
        <v>0</v>
      </c>
    </row>
    <row r="150" spans="2:13" ht="48" thickTop="1" thickBot="1" x14ac:dyDescent="0.35">
      <c r="B150" s="28"/>
      <c r="C150" s="27" t="s">
        <v>47</v>
      </c>
      <c r="D150" s="20"/>
      <c r="E150" s="20"/>
      <c r="F150" s="23">
        <f>F137+F145+F149</f>
        <v>69.3</v>
      </c>
      <c r="G150" s="23">
        <f t="shared" ref="G150:M150" si="23">G137+G145+G149</f>
        <v>76.144999999999996</v>
      </c>
      <c r="H150" s="23">
        <f t="shared" si="23"/>
        <v>279.04000000000002</v>
      </c>
      <c r="I150" s="23">
        <f t="shared" si="23"/>
        <v>2027.1599999999999</v>
      </c>
      <c r="J150" s="23">
        <f t="shared" si="23"/>
        <v>0.876</v>
      </c>
      <c r="K150" s="23">
        <f t="shared" si="23"/>
        <v>96.789999999999992</v>
      </c>
      <c r="L150" s="23">
        <f t="shared" si="23"/>
        <v>335.67999999999995</v>
      </c>
      <c r="M150" s="23">
        <f t="shared" si="23"/>
        <v>41.06</v>
      </c>
    </row>
    <row r="151" spans="2:13" ht="16.8" thickTop="1" thickBot="1" x14ac:dyDescent="0.35">
      <c r="B151" s="25"/>
      <c r="C151" s="27" t="s">
        <v>48</v>
      </c>
      <c r="D151" s="16"/>
      <c r="E151" s="16"/>
      <c r="F151" s="18"/>
      <c r="G151" s="18"/>
      <c r="H151" s="18"/>
      <c r="I151" s="18"/>
      <c r="J151" s="18"/>
      <c r="K151" s="18"/>
      <c r="L151" s="18"/>
      <c r="M151" s="18"/>
    </row>
    <row r="152" spans="2:13" ht="16.8" thickTop="1" thickBot="1" x14ac:dyDescent="0.35">
      <c r="B152" s="25"/>
      <c r="C152" s="24" t="s">
        <v>13</v>
      </c>
      <c r="D152" s="16"/>
      <c r="E152" s="16"/>
      <c r="F152" s="18"/>
      <c r="G152" s="18"/>
      <c r="H152" s="18"/>
      <c r="I152" s="18"/>
      <c r="J152" s="18"/>
      <c r="K152" s="18"/>
      <c r="L152" s="18"/>
      <c r="M152" s="18"/>
    </row>
    <row r="153" spans="2:13" ht="16.8" thickTop="1" thickBot="1" x14ac:dyDescent="0.35">
      <c r="B153" s="25">
        <v>71</v>
      </c>
      <c r="C153" s="24"/>
      <c r="D153" s="17" t="s">
        <v>107</v>
      </c>
      <c r="E153" s="19" t="s">
        <v>104</v>
      </c>
      <c r="F153" s="47">
        <v>0.48</v>
      </c>
      <c r="G153" s="47">
        <v>0.06</v>
      </c>
      <c r="H153" s="47">
        <v>1.5</v>
      </c>
      <c r="I153" s="47">
        <v>8.4600000000000009</v>
      </c>
      <c r="J153" s="47">
        <v>0.02</v>
      </c>
      <c r="K153" s="47">
        <v>6</v>
      </c>
      <c r="L153" s="47"/>
      <c r="M153" s="47">
        <v>0.06</v>
      </c>
    </row>
    <row r="154" spans="2:13" ht="16.8" thickTop="1" thickBot="1" x14ac:dyDescent="0.35">
      <c r="B154" s="25">
        <v>290</v>
      </c>
      <c r="C154" s="24"/>
      <c r="D154" s="17" t="s">
        <v>77</v>
      </c>
      <c r="E154" s="19" t="s">
        <v>30</v>
      </c>
      <c r="F154" s="47">
        <v>11.5</v>
      </c>
      <c r="G154" s="47">
        <v>8.57</v>
      </c>
      <c r="H154" s="47">
        <v>2.9</v>
      </c>
      <c r="I154" s="47">
        <v>134.69999999999999</v>
      </c>
      <c r="J154" s="47">
        <v>0.03</v>
      </c>
      <c r="K154" s="47">
        <v>0.1</v>
      </c>
      <c r="L154" s="47">
        <v>22</v>
      </c>
      <c r="M154" s="47">
        <v>0.33</v>
      </c>
    </row>
    <row r="155" spans="2:13" ht="16.8" thickTop="1" thickBot="1" x14ac:dyDescent="0.35">
      <c r="B155" s="25">
        <v>213</v>
      </c>
      <c r="C155" s="24"/>
      <c r="D155" s="17" t="s">
        <v>179</v>
      </c>
      <c r="E155" s="19" t="s">
        <v>26</v>
      </c>
      <c r="F155" s="47">
        <v>8.9</v>
      </c>
      <c r="G155" s="47">
        <v>4.0999999999999996</v>
      </c>
      <c r="H155" s="47">
        <v>39.840000000000003</v>
      </c>
      <c r="I155" s="47">
        <v>231.86</v>
      </c>
      <c r="J155" s="47">
        <v>0.2</v>
      </c>
      <c r="K155" s="47"/>
      <c r="L155" s="47"/>
      <c r="M155" s="47"/>
    </row>
    <row r="156" spans="2:13" ht="16.8" thickTop="1" thickBot="1" x14ac:dyDescent="0.35">
      <c r="B156" s="25">
        <v>382</v>
      </c>
      <c r="C156" s="24"/>
      <c r="D156" s="17" t="s">
        <v>61</v>
      </c>
      <c r="E156" s="19" t="s">
        <v>28</v>
      </c>
      <c r="F156" s="47">
        <v>3.78</v>
      </c>
      <c r="G156" s="47">
        <v>0.67</v>
      </c>
      <c r="H156" s="47">
        <v>26</v>
      </c>
      <c r="I156" s="47">
        <v>125.11</v>
      </c>
      <c r="J156" s="47">
        <v>0.02</v>
      </c>
      <c r="K156" s="47">
        <v>1.33</v>
      </c>
      <c r="L156" s="47"/>
      <c r="M156" s="47"/>
    </row>
    <row r="157" spans="2:13" ht="16.8" thickTop="1" thickBot="1" x14ac:dyDescent="0.35">
      <c r="B157" s="25"/>
      <c r="C157" s="24"/>
      <c r="D157" s="17" t="s">
        <v>62</v>
      </c>
      <c r="E157" s="19" t="s">
        <v>225</v>
      </c>
      <c r="F157" s="47">
        <v>6.44</v>
      </c>
      <c r="G157" s="47">
        <v>0.64</v>
      </c>
      <c r="H157" s="47">
        <v>40.6</v>
      </c>
      <c r="I157" s="47">
        <v>198.34</v>
      </c>
      <c r="J157" s="47">
        <v>0.06</v>
      </c>
      <c r="K157" s="47"/>
      <c r="L157" s="47"/>
      <c r="M157" s="47"/>
    </row>
    <row r="158" spans="2:13" ht="16.8" thickTop="1" thickBot="1" x14ac:dyDescent="0.35">
      <c r="B158" s="25"/>
      <c r="C158" s="24"/>
      <c r="D158" s="17"/>
      <c r="E158" s="19" t="s">
        <v>212</v>
      </c>
      <c r="F158" s="47">
        <f t="shared" ref="F158:M158" si="24">SUM(F153:F157)</f>
        <v>31.100000000000005</v>
      </c>
      <c r="G158" s="47">
        <f t="shared" si="24"/>
        <v>14.040000000000001</v>
      </c>
      <c r="H158" s="47">
        <f t="shared" si="24"/>
        <v>110.84</v>
      </c>
      <c r="I158" s="47">
        <f t="shared" si="24"/>
        <v>698.47</v>
      </c>
      <c r="J158" s="47">
        <f t="shared" si="24"/>
        <v>0.33</v>
      </c>
      <c r="K158" s="47">
        <f t="shared" si="24"/>
        <v>7.43</v>
      </c>
      <c r="L158" s="47">
        <f t="shared" si="24"/>
        <v>22</v>
      </c>
      <c r="M158" s="47">
        <f t="shared" si="24"/>
        <v>0.39</v>
      </c>
    </row>
    <row r="159" spans="2:13" ht="16.8" thickTop="1" thickBot="1" x14ac:dyDescent="0.35">
      <c r="B159" s="25"/>
      <c r="C159" s="24" t="s">
        <v>14</v>
      </c>
      <c r="D159" s="62"/>
      <c r="E159" s="16"/>
      <c r="F159" s="47"/>
      <c r="G159" s="47"/>
      <c r="H159" s="47"/>
      <c r="I159" s="47"/>
      <c r="J159" s="47"/>
      <c r="K159" s="47"/>
      <c r="L159" s="47"/>
      <c r="M159" s="47"/>
    </row>
    <row r="160" spans="2:13" ht="16.8" thickTop="1" thickBot="1" x14ac:dyDescent="0.35">
      <c r="B160" s="25">
        <v>45</v>
      </c>
      <c r="C160" s="24"/>
      <c r="D160" s="17" t="s">
        <v>208</v>
      </c>
      <c r="E160" s="19" t="s">
        <v>36</v>
      </c>
      <c r="F160" s="47">
        <v>0.997</v>
      </c>
      <c r="G160" s="47">
        <v>4.5599999999999996</v>
      </c>
      <c r="H160" s="47">
        <v>6.39</v>
      </c>
      <c r="I160" s="47">
        <v>70.59</v>
      </c>
      <c r="J160" s="47">
        <v>1.4999999999999999E-2</v>
      </c>
      <c r="K160" s="47">
        <v>18.329999999999998</v>
      </c>
      <c r="L160" s="47"/>
      <c r="M160" s="47">
        <v>1.74</v>
      </c>
    </row>
    <row r="161" spans="2:17" ht="16.8" thickTop="1" thickBot="1" x14ac:dyDescent="0.35">
      <c r="B161" s="25">
        <v>110</v>
      </c>
      <c r="C161" s="24"/>
      <c r="D161" s="17" t="s">
        <v>213</v>
      </c>
      <c r="E161" s="19" t="s">
        <v>196</v>
      </c>
      <c r="F161" s="47">
        <v>7.23</v>
      </c>
      <c r="G161" s="47">
        <v>5.13</v>
      </c>
      <c r="H161" s="47">
        <v>22.3</v>
      </c>
      <c r="I161" s="47">
        <v>180.75</v>
      </c>
      <c r="J161" s="47">
        <v>0.05</v>
      </c>
      <c r="K161" s="47">
        <v>7.64</v>
      </c>
      <c r="L161" s="47">
        <v>4.7</v>
      </c>
      <c r="M161" s="47"/>
    </row>
    <row r="162" spans="2:17" ht="16.8" thickTop="1" thickBot="1" x14ac:dyDescent="0.35">
      <c r="B162" s="25">
        <v>295</v>
      </c>
      <c r="C162" s="24"/>
      <c r="D162" s="17" t="s">
        <v>205</v>
      </c>
      <c r="E162" s="19" t="s">
        <v>30</v>
      </c>
      <c r="F162" s="47">
        <v>8.0399999999999991</v>
      </c>
      <c r="G162" s="47">
        <v>9.06</v>
      </c>
      <c r="H162" s="47">
        <v>9.5</v>
      </c>
      <c r="I162" s="47">
        <v>154</v>
      </c>
      <c r="J162" s="47">
        <v>0.1</v>
      </c>
      <c r="K162" s="47">
        <v>0.45</v>
      </c>
      <c r="L162" s="47">
        <v>26.9</v>
      </c>
      <c r="M162" s="47">
        <v>6.2</v>
      </c>
    </row>
    <row r="163" spans="2:17" ht="16.8" thickTop="1" thickBot="1" x14ac:dyDescent="0.35">
      <c r="B163" s="25">
        <v>309</v>
      </c>
      <c r="C163" s="24"/>
      <c r="D163" s="17" t="s">
        <v>82</v>
      </c>
      <c r="E163" s="19" t="s">
        <v>26</v>
      </c>
      <c r="F163" s="47">
        <v>5.0999999999999996</v>
      </c>
      <c r="G163" s="47">
        <v>7.5</v>
      </c>
      <c r="H163" s="47">
        <v>28.5</v>
      </c>
      <c r="I163" s="47">
        <v>201.9</v>
      </c>
      <c r="J163" s="47">
        <v>0.06</v>
      </c>
      <c r="K163" s="47">
        <v>32.4</v>
      </c>
      <c r="L163" s="47"/>
      <c r="M163" s="47">
        <v>1.95</v>
      </c>
    </row>
    <row r="164" spans="2:17" ht="16.8" thickTop="1" thickBot="1" x14ac:dyDescent="0.35">
      <c r="B164" s="25">
        <v>376</v>
      </c>
      <c r="C164" s="24"/>
      <c r="D164" s="17" t="s">
        <v>83</v>
      </c>
      <c r="E164" s="19" t="s">
        <v>28</v>
      </c>
      <c r="F164" s="47">
        <v>0.53</v>
      </c>
      <c r="G164" s="47"/>
      <c r="H164" s="47">
        <v>9.4700000000000006</v>
      </c>
      <c r="I164" s="47">
        <v>40</v>
      </c>
      <c r="J164" s="47"/>
      <c r="K164" s="47">
        <v>27</v>
      </c>
      <c r="L164" s="47"/>
      <c r="M164" s="47"/>
    </row>
    <row r="165" spans="2:17" ht="16.8" thickTop="1" thickBot="1" x14ac:dyDescent="0.35">
      <c r="B165" s="25"/>
      <c r="C165" s="24"/>
      <c r="D165" s="17" t="s">
        <v>99</v>
      </c>
      <c r="E165" s="19" t="s">
        <v>29</v>
      </c>
      <c r="F165" s="47">
        <v>2.37</v>
      </c>
      <c r="G165" s="47">
        <v>0.3</v>
      </c>
      <c r="H165" s="47">
        <v>14.49</v>
      </c>
      <c r="I165" s="47">
        <v>70.14</v>
      </c>
      <c r="J165" s="47">
        <v>0.03</v>
      </c>
      <c r="K165" s="47"/>
      <c r="L165" s="47"/>
      <c r="M165" s="47">
        <v>0.39</v>
      </c>
    </row>
    <row r="166" spans="2:17" ht="15.6" thickTop="1" thickBot="1" x14ac:dyDescent="0.35">
      <c r="B166" s="25"/>
      <c r="C166" s="26"/>
      <c r="D166" s="17" t="s">
        <v>101</v>
      </c>
      <c r="E166" s="19" t="s">
        <v>29</v>
      </c>
      <c r="F166" s="47">
        <v>1.68</v>
      </c>
      <c r="G166" s="47">
        <v>0.33</v>
      </c>
      <c r="H166" s="47">
        <v>14.82</v>
      </c>
      <c r="I166" s="47">
        <v>68.97</v>
      </c>
      <c r="J166" s="47">
        <v>0.04</v>
      </c>
      <c r="K166" s="47"/>
      <c r="L166" s="47"/>
      <c r="M166" s="47">
        <v>0.27</v>
      </c>
    </row>
    <row r="167" spans="2:17" ht="16.8" thickTop="1" thickBot="1" x14ac:dyDescent="0.35">
      <c r="B167" s="25"/>
      <c r="C167" s="24"/>
      <c r="D167" s="17"/>
      <c r="E167" s="19" t="s">
        <v>151</v>
      </c>
      <c r="F167" s="47">
        <f>SUM(F160:F166)</f>
        <v>25.946999999999999</v>
      </c>
      <c r="G167" s="47">
        <f t="shared" ref="G167:I167" si="25">SUM(G160:G166)</f>
        <v>26.88</v>
      </c>
      <c r="H167" s="47">
        <f t="shared" si="25"/>
        <v>105.47</v>
      </c>
      <c r="I167" s="47">
        <f t="shared" si="25"/>
        <v>786.35</v>
      </c>
      <c r="J167" s="47">
        <f>SUM(J160:J166)</f>
        <v>0.29499999999999998</v>
      </c>
      <c r="K167" s="47">
        <f t="shared" ref="K167" si="26">SUM(K160:K166)</f>
        <v>85.82</v>
      </c>
      <c r="L167" s="47">
        <f t="shared" ref="L167" si="27">SUM(L160:L166)</f>
        <v>31.599999999999998</v>
      </c>
      <c r="M167" s="47">
        <f t="shared" ref="M167" si="28">SUM(M160:M166)</f>
        <v>10.55</v>
      </c>
    </row>
    <row r="168" spans="2:17" ht="16.8" thickTop="1" thickBot="1" x14ac:dyDescent="0.35">
      <c r="B168" s="25"/>
      <c r="C168" s="24" t="s">
        <v>15</v>
      </c>
      <c r="D168" s="17"/>
      <c r="E168" s="19"/>
      <c r="F168" s="47"/>
      <c r="G168" s="47"/>
      <c r="H168" s="47"/>
      <c r="I168" s="47"/>
      <c r="J168" s="47"/>
      <c r="K168" s="47"/>
      <c r="L168" s="47"/>
      <c r="M168" s="47"/>
    </row>
    <row r="169" spans="2:17" ht="16.8" thickTop="1" thickBot="1" x14ac:dyDescent="0.35">
      <c r="B169" s="13">
        <v>426</v>
      </c>
      <c r="C169" s="24"/>
      <c r="D169" s="6" t="s">
        <v>152</v>
      </c>
      <c r="E169" s="7" t="s">
        <v>37</v>
      </c>
      <c r="F169" s="57">
        <v>6.6</v>
      </c>
      <c r="G169" s="48">
        <v>14.36</v>
      </c>
      <c r="H169" s="48">
        <v>41.13</v>
      </c>
      <c r="I169" s="48">
        <v>320</v>
      </c>
      <c r="J169" s="48">
        <v>0.16</v>
      </c>
      <c r="K169" s="48">
        <v>0.04</v>
      </c>
      <c r="L169" s="48"/>
      <c r="M169" s="48"/>
    </row>
    <row r="170" spans="2:17" ht="16.8" thickTop="1" thickBot="1" x14ac:dyDescent="0.35">
      <c r="B170" s="25">
        <v>389</v>
      </c>
      <c r="C170" s="24"/>
      <c r="D170" s="17" t="s">
        <v>174</v>
      </c>
      <c r="E170" s="19" t="s">
        <v>28</v>
      </c>
      <c r="F170" s="47">
        <v>1</v>
      </c>
      <c r="G170" s="47">
        <v>0.2</v>
      </c>
      <c r="H170" s="47">
        <v>20.2</v>
      </c>
      <c r="I170" s="47">
        <v>86.6</v>
      </c>
      <c r="J170" s="47">
        <v>0.02</v>
      </c>
      <c r="K170" s="47">
        <v>4</v>
      </c>
      <c r="L170" s="47"/>
      <c r="M170" s="47"/>
    </row>
    <row r="171" spans="2:17" ht="16.8" thickTop="1" thickBot="1" x14ac:dyDescent="0.35">
      <c r="B171" s="25"/>
      <c r="C171" s="24"/>
      <c r="D171" s="17"/>
      <c r="E171" s="19" t="s">
        <v>137</v>
      </c>
      <c r="F171" s="47">
        <f>SUM(F169:F170)</f>
        <v>7.6</v>
      </c>
      <c r="G171" s="47">
        <f t="shared" ref="G171:M171" si="29">SUM(G169:G170)</f>
        <v>14.559999999999999</v>
      </c>
      <c r="H171" s="47">
        <f t="shared" si="29"/>
        <v>61.33</v>
      </c>
      <c r="I171" s="47">
        <f t="shared" si="29"/>
        <v>406.6</v>
      </c>
      <c r="J171" s="47">
        <f t="shared" si="29"/>
        <v>0.18</v>
      </c>
      <c r="K171" s="47">
        <f t="shared" si="29"/>
        <v>4.04</v>
      </c>
      <c r="L171" s="47">
        <f t="shared" si="29"/>
        <v>0</v>
      </c>
      <c r="M171" s="47">
        <f t="shared" si="29"/>
        <v>0</v>
      </c>
    </row>
    <row r="172" spans="2:17" ht="48" thickTop="1" thickBot="1" x14ac:dyDescent="0.35">
      <c r="B172" s="28"/>
      <c r="C172" s="27" t="s">
        <v>49</v>
      </c>
      <c r="D172" s="20"/>
      <c r="E172" s="20"/>
      <c r="F172" s="23">
        <f>F158+F167+F171</f>
        <v>64.647000000000006</v>
      </c>
      <c r="G172" s="23">
        <f>G158+G167+G171</f>
        <v>55.480000000000004</v>
      </c>
      <c r="H172" s="23">
        <f>H158+H167+H171</f>
        <v>277.64</v>
      </c>
      <c r="I172" s="23">
        <f>I158+I167+I171</f>
        <v>1891.42</v>
      </c>
      <c r="J172" s="23">
        <f t="shared" ref="J172:M172" si="30">J158+J167+J171</f>
        <v>0.80499999999999994</v>
      </c>
      <c r="K172" s="23">
        <f t="shared" si="30"/>
        <v>97.29</v>
      </c>
      <c r="L172" s="23">
        <f t="shared" si="30"/>
        <v>53.599999999999994</v>
      </c>
      <c r="M172" s="23">
        <f t="shared" si="30"/>
        <v>10.940000000000001</v>
      </c>
    </row>
    <row r="173" spans="2:17" ht="16.8" thickTop="1" thickBot="1" x14ac:dyDescent="0.35">
      <c r="B173" s="25"/>
      <c r="C173" s="27" t="s">
        <v>50</v>
      </c>
      <c r="D173" s="16"/>
      <c r="E173" s="16"/>
      <c r="F173" s="18"/>
      <c r="G173" s="18"/>
      <c r="H173" s="18"/>
      <c r="I173" s="18"/>
      <c r="J173" s="18"/>
      <c r="K173" s="18"/>
      <c r="L173" s="18"/>
      <c r="M173" s="18"/>
    </row>
    <row r="174" spans="2:17" ht="16.8" thickTop="1" thickBot="1" x14ac:dyDescent="0.35">
      <c r="B174" s="25"/>
      <c r="C174" s="24" t="s">
        <v>13</v>
      </c>
      <c r="D174" s="16"/>
      <c r="E174" s="16"/>
      <c r="F174" s="18"/>
      <c r="G174" s="18"/>
      <c r="H174" s="18"/>
      <c r="I174" s="18"/>
      <c r="J174" s="18"/>
      <c r="K174" s="18"/>
      <c r="L174" s="18"/>
      <c r="M174" s="18"/>
    </row>
    <row r="175" spans="2:17" ht="16.8" thickTop="1" thickBot="1" x14ac:dyDescent="0.35">
      <c r="B175" s="25">
        <v>14</v>
      </c>
      <c r="C175" s="24"/>
      <c r="D175" s="17" t="s">
        <v>32</v>
      </c>
      <c r="E175" s="19" t="s">
        <v>34</v>
      </c>
      <c r="F175" s="47">
        <v>0.1</v>
      </c>
      <c r="G175" s="47">
        <v>7.2</v>
      </c>
      <c r="H175" s="47">
        <v>0.13</v>
      </c>
      <c r="I175" s="47">
        <v>65.72</v>
      </c>
      <c r="J175" s="47"/>
      <c r="K175" s="47"/>
      <c r="L175" s="47">
        <v>40</v>
      </c>
      <c r="M175" s="47">
        <v>0.1</v>
      </c>
      <c r="Q175" s="55"/>
    </row>
    <row r="176" spans="2:17" ht="16.8" thickTop="1" thickBot="1" x14ac:dyDescent="0.35">
      <c r="B176" s="18">
        <v>209</v>
      </c>
      <c r="C176" s="24"/>
      <c r="D176" s="17" t="s">
        <v>74</v>
      </c>
      <c r="E176" s="19" t="s">
        <v>87</v>
      </c>
      <c r="F176" s="47">
        <v>5.08</v>
      </c>
      <c r="G176" s="47">
        <v>4.5999999999999996</v>
      </c>
      <c r="H176" s="47">
        <v>0.28000000000000003</v>
      </c>
      <c r="I176" s="47">
        <v>63</v>
      </c>
      <c r="J176" s="47">
        <v>0.03</v>
      </c>
      <c r="K176" s="47"/>
      <c r="L176" s="47">
        <v>100</v>
      </c>
      <c r="M176" s="47">
        <v>0.24</v>
      </c>
    </row>
    <row r="177" spans="2:13" ht="16.8" thickTop="1" thickBot="1" x14ac:dyDescent="0.35">
      <c r="B177" s="18">
        <v>175</v>
      </c>
      <c r="C177" s="24"/>
      <c r="D177" s="17" t="s">
        <v>180</v>
      </c>
      <c r="E177" s="19" t="s">
        <v>31</v>
      </c>
      <c r="F177" s="47">
        <v>6.08</v>
      </c>
      <c r="G177" s="47">
        <v>11.19</v>
      </c>
      <c r="H177" s="47">
        <v>33.479999999999997</v>
      </c>
      <c r="I177" s="47">
        <v>260</v>
      </c>
      <c r="J177" s="47">
        <v>0.13</v>
      </c>
      <c r="K177" s="47">
        <v>1.28</v>
      </c>
      <c r="L177" s="47">
        <v>73.069999999999993</v>
      </c>
      <c r="M177" s="47">
        <v>0.53</v>
      </c>
    </row>
    <row r="178" spans="2:13" ht="16.8" thickTop="1" thickBot="1" x14ac:dyDescent="0.35">
      <c r="B178" s="18">
        <v>379</v>
      </c>
      <c r="C178" s="24"/>
      <c r="D178" s="17" t="s">
        <v>66</v>
      </c>
      <c r="E178" s="19" t="s">
        <v>28</v>
      </c>
      <c r="F178" s="47">
        <v>3.17</v>
      </c>
      <c r="G178" s="47">
        <v>2.68</v>
      </c>
      <c r="H178" s="47">
        <v>15.95</v>
      </c>
      <c r="I178" s="47">
        <v>100.6</v>
      </c>
      <c r="J178" s="47">
        <v>0.02</v>
      </c>
      <c r="K178" s="47">
        <v>0.38</v>
      </c>
      <c r="L178" s="47">
        <v>20</v>
      </c>
      <c r="M178" s="47"/>
    </row>
    <row r="179" spans="2:13" ht="16.8" thickTop="1" thickBot="1" x14ac:dyDescent="0.35">
      <c r="B179" s="25"/>
      <c r="C179" s="24"/>
      <c r="D179" s="17" t="s">
        <v>156</v>
      </c>
      <c r="E179" s="19" t="s">
        <v>167</v>
      </c>
      <c r="F179" s="47">
        <v>1.5</v>
      </c>
      <c r="G179" s="47">
        <v>0.04</v>
      </c>
      <c r="H179" s="47">
        <v>11.36</v>
      </c>
      <c r="I179" s="47">
        <v>52</v>
      </c>
      <c r="J179" s="47"/>
      <c r="K179" s="47">
        <v>0.2</v>
      </c>
      <c r="L179" s="47"/>
      <c r="M179" s="47"/>
    </row>
    <row r="180" spans="2:13" ht="16.8" thickTop="1" thickBot="1" x14ac:dyDescent="0.35">
      <c r="B180" s="25"/>
      <c r="C180" s="24"/>
      <c r="D180" s="17" t="s">
        <v>62</v>
      </c>
      <c r="E180" s="19" t="s">
        <v>225</v>
      </c>
      <c r="F180" s="47">
        <v>6.44</v>
      </c>
      <c r="G180" s="47">
        <v>0.64</v>
      </c>
      <c r="H180" s="47">
        <v>40.6</v>
      </c>
      <c r="I180" s="47">
        <v>198.34</v>
      </c>
      <c r="J180" s="47">
        <v>0.06</v>
      </c>
      <c r="K180" s="47"/>
      <c r="L180" s="47"/>
      <c r="M180" s="47"/>
    </row>
    <row r="181" spans="2:13" ht="16.8" thickTop="1" thickBot="1" x14ac:dyDescent="0.35">
      <c r="B181" s="25"/>
      <c r="C181" s="24"/>
      <c r="D181" s="17"/>
      <c r="E181" s="19" t="s">
        <v>227</v>
      </c>
      <c r="F181" s="47">
        <f>SUM(F175:F180)</f>
        <v>22.37</v>
      </c>
      <c r="G181" s="47">
        <f t="shared" ref="G181:M181" si="31">SUM(G175:G180)</f>
        <v>26.35</v>
      </c>
      <c r="H181" s="47">
        <f t="shared" si="31"/>
        <v>101.79999999999998</v>
      </c>
      <c r="I181" s="47">
        <f t="shared" si="31"/>
        <v>739.66000000000008</v>
      </c>
      <c r="J181" s="47">
        <f t="shared" si="31"/>
        <v>0.24</v>
      </c>
      <c r="K181" s="47">
        <f t="shared" si="31"/>
        <v>1.86</v>
      </c>
      <c r="L181" s="47">
        <f t="shared" si="31"/>
        <v>233.07</v>
      </c>
      <c r="M181" s="47">
        <f t="shared" si="31"/>
        <v>0.87</v>
      </c>
    </row>
    <row r="182" spans="2:13" ht="16.8" thickTop="1" thickBot="1" x14ac:dyDescent="0.35">
      <c r="B182" s="25"/>
      <c r="C182" s="24" t="s">
        <v>14</v>
      </c>
      <c r="D182" s="16"/>
      <c r="E182" s="16"/>
      <c r="F182" s="47"/>
      <c r="G182" s="47"/>
      <c r="H182" s="47"/>
      <c r="I182" s="47"/>
      <c r="J182" s="47"/>
      <c r="K182" s="47"/>
      <c r="L182" s="47"/>
      <c r="M182" s="47"/>
    </row>
    <row r="183" spans="2:13" ht="16.8" thickTop="1" thickBot="1" x14ac:dyDescent="0.35">
      <c r="B183" s="25">
        <v>29</v>
      </c>
      <c r="C183" s="24"/>
      <c r="D183" s="17" t="s">
        <v>203</v>
      </c>
      <c r="E183" s="19" t="s">
        <v>36</v>
      </c>
      <c r="F183" s="47">
        <v>0.81699999999999995</v>
      </c>
      <c r="G183" s="47">
        <v>4.53</v>
      </c>
      <c r="H183" s="47">
        <v>2.835</v>
      </c>
      <c r="I183" s="47">
        <v>55.424999999999997</v>
      </c>
      <c r="J183" s="47">
        <v>2.1999999999999999E-2</v>
      </c>
      <c r="K183" s="47">
        <v>9.907</v>
      </c>
      <c r="L183" s="47"/>
      <c r="M183" s="47">
        <v>0.84</v>
      </c>
    </row>
    <row r="184" spans="2:13" s="72" customFormat="1" ht="16.8" thickTop="1" thickBot="1" x14ac:dyDescent="0.35">
      <c r="B184" s="67">
        <v>101</v>
      </c>
      <c r="C184" s="68"/>
      <c r="D184" s="69" t="s">
        <v>243</v>
      </c>
      <c r="E184" s="70" t="s">
        <v>196</v>
      </c>
      <c r="F184" s="71">
        <v>1.95</v>
      </c>
      <c r="G184" s="71">
        <v>2.67</v>
      </c>
      <c r="H184" s="71">
        <v>11.98</v>
      </c>
      <c r="I184" s="71">
        <v>84.95</v>
      </c>
      <c r="J184" s="71">
        <v>7.0000000000000007E-2</v>
      </c>
      <c r="K184" s="71">
        <v>6.6</v>
      </c>
      <c r="L184" s="71">
        <v>0</v>
      </c>
      <c r="M184" s="71">
        <v>0</v>
      </c>
    </row>
    <row r="185" spans="2:13" ht="16.8" thickTop="1" thickBot="1" x14ac:dyDescent="0.35">
      <c r="B185" s="25">
        <v>229</v>
      </c>
      <c r="C185" s="24"/>
      <c r="D185" s="17" t="s">
        <v>182</v>
      </c>
      <c r="E185" s="19" t="s">
        <v>39</v>
      </c>
      <c r="F185" s="47">
        <v>13.41</v>
      </c>
      <c r="G185" s="47">
        <v>6.81</v>
      </c>
      <c r="H185" s="47">
        <v>5.22</v>
      </c>
      <c r="I185" s="47">
        <v>144.37</v>
      </c>
      <c r="J185" s="47">
        <v>0.06</v>
      </c>
      <c r="K185" s="47">
        <v>4.66</v>
      </c>
      <c r="L185" s="47">
        <v>7.27</v>
      </c>
      <c r="M185" s="47">
        <v>233.74</v>
      </c>
    </row>
    <row r="186" spans="2:13" ht="16.8" thickTop="1" thickBot="1" x14ac:dyDescent="0.35">
      <c r="B186" s="25">
        <v>312</v>
      </c>
      <c r="C186" s="24"/>
      <c r="D186" s="17" t="s">
        <v>130</v>
      </c>
      <c r="E186" s="19" t="s">
        <v>26</v>
      </c>
      <c r="F186" s="47">
        <v>3.08</v>
      </c>
      <c r="G186" s="47">
        <v>2.33</v>
      </c>
      <c r="H186" s="47">
        <v>19.13</v>
      </c>
      <c r="I186" s="47">
        <v>109.73</v>
      </c>
      <c r="J186" s="47">
        <v>1.1599999999999999</v>
      </c>
      <c r="K186" s="47">
        <v>3.75</v>
      </c>
      <c r="L186" s="47">
        <v>33.15</v>
      </c>
      <c r="M186" s="47">
        <v>0.15</v>
      </c>
    </row>
    <row r="187" spans="2:13" ht="16.8" thickTop="1" thickBot="1" x14ac:dyDescent="0.35">
      <c r="B187" s="25">
        <v>349</v>
      </c>
      <c r="C187" s="24"/>
      <c r="D187" s="17" t="s">
        <v>207</v>
      </c>
      <c r="E187" s="19" t="s">
        <v>28</v>
      </c>
      <c r="F187" s="47">
        <v>1.1599999999999999</v>
      </c>
      <c r="G187" s="47">
        <v>0.3</v>
      </c>
      <c r="H187" s="47">
        <v>47.26</v>
      </c>
      <c r="I187" s="47">
        <v>132.80000000000001</v>
      </c>
      <c r="J187" s="47">
        <v>0.02</v>
      </c>
      <c r="K187" s="47">
        <v>0.8</v>
      </c>
      <c r="L187" s="47"/>
      <c r="M187" s="47">
        <v>0.2</v>
      </c>
    </row>
    <row r="188" spans="2:13" ht="16.8" thickTop="1" thickBot="1" x14ac:dyDescent="0.35">
      <c r="B188" s="25"/>
      <c r="C188" s="24"/>
      <c r="D188" s="17" t="s">
        <v>99</v>
      </c>
      <c r="E188" s="19" t="s">
        <v>71</v>
      </c>
      <c r="F188" s="47">
        <v>4.74</v>
      </c>
      <c r="G188" s="47">
        <v>0.6</v>
      </c>
      <c r="H188" s="47">
        <v>28.98</v>
      </c>
      <c r="I188" s="47">
        <v>140.28</v>
      </c>
      <c r="J188" s="47">
        <v>0.06</v>
      </c>
      <c r="K188" s="47"/>
      <c r="L188" s="47"/>
      <c r="M188" s="47">
        <v>0.78</v>
      </c>
    </row>
    <row r="189" spans="2:13" ht="15.6" thickTop="1" thickBot="1" x14ac:dyDescent="0.35">
      <c r="B189" s="25"/>
      <c r="C189" s="26"/>
      <c r="D189" s="17" t="s">
        <v>101</v>
      </c>
      <c r="E189" s="19" t="s">
        <v>29</v>
      </c>
      <c r="F189" s="47">
        <v>1.68</v>
      </c>
      <c r="G189" s="47">
        <v>0.33</v>
      </c>
      <c r="H189" s="47">
        <v>14.82</v>
      </c>
      <c r="I189" s="47">
        <v>68.97</v>
      </c>
      <c r="J189" s="47">
        <v>0.04</v>
      </c>
      <c r="K189" s="47"/>
      <c r="L189" s="47"/>
      <c r="M189" s="47">
        <v>0.27</v>
      </c>
    </row>
    <row r="190" spans="2:13" ht="15.6" thickTop="1" thickBot="1" x14ac:dyDescent="0.35">
      <c r="B190" s="25"/>
      <c r="C190" s="26"/>
      <c r="D190" s="17"/>
      <c r="E190" s="19" t="s">
        <v>256</v>
      </c>
      <c r="F190" s="47">
        <f>SUM(F183:F189)</f>
        <v>26.836999999999996</v>
      </c>
      <c r="G190" s="47">
        <f t="shared" ref="G190:M190" si="32">SUM(G183:G189)</f>
        <v>17.57</v>
      </c>
      <c r="H190" s="47">
        <f t="shared" si="32"/>
        <v>130.22499999999999</v>
      </c>
      <c r="I190" s="47">
        <f>SUM(I183:I189)</f>
        <v>736.52500000000009</v>
      </c>
      <c r="J190" s="47">
        <f t="shared" si="32"/>
        <v>1.4319999999999999</v>
      </c>
      <c r="K190" s="47">
        <f t="shared" si="32"/>
        <v>25.716999999999999</v>
      </c>
      <c r="L190" s="47">
        <f t="shared" si="32"/>
        <v>40.42</v>
      </c>
      <c r="M190" s="47">
        <f t="shared" si="32"/>
        <v>235.98000000000002</v>
      </c>
    </row>
    <row r="191" spans="2:13" ht="16.8" thickTop="1" thickBot="1" x14ac:dyDescent="0.35">
      <c r="B191" s="25"/>
      <c r="C191" s="24" t="s">
        <v>15</v>
      </c>
      <c r="D191" s="17"/>
      <c r="E191" s="19"/>
      <c r="F191" s="47"/>
      <c r="G191" s="47"/>
      <c r="H191" s="47"/>
      <c r="I191" s="47"/>
      <c r="J191" s="47"/>
      <c r="K191" s="47"/>
      <c r="L191" s="47"/>
      <c r="M191" s="47"/>
    </row>
    <row r="192" spans="2:13" ht="16.8" thickTop="1" thickBot="1" x14ac:dyDescent="0.35">
      <c r="B192" s="25">
        <v>406</v>
      </c>
      <c r="C192" s="24"/>
      <c r="D192" s="17" t="s">
        <v>153</v>
      </c>
      <c r="E192" s="22" t="s">
        <v>37</v>
      </c>
      <c r="F192" s="47">
        <v>4.5999999999999996</v>
      </c>
      <c r="G192" s="47">
        <v>1.87</v>
      </c>
      <c r="H192" s="47">
        <v>44.45</v>
      </c>
      <c r="I192" s="47">
        <v>212.8</v>
      </c>
      <c r="J192" s="47">
        <v>0.08</v>
      </c>
      <c r="K192" s="47">
        <v>0.03</v>
      </c>
      <c r="L192" s="47">
        <v>4.8</v>
      </c>
      <c r="M192" s="47"/>
    </row>
    <row r="193" spans="2:17" ht="16.8" thickTop="1" thickBot="1" x14ac:dyDescent="0.35">
      <c r="B193" s="25">
        <v>352</v>
      </c>
      <c r="C193" s="24"/>
      <c r="D193" s="17" t="s">
        <v>93</v>
      </c>
      <c r="E193" s="19" t="s">
        <v>28</v>
      </c>
      <c r="F193" s="47">
        <v>0.24</v>
      </c>
      <c r="G193" s="47">
        <v>0.12</v>
      </c>
      <c r="H193" s="47">
        <v>35.76</v>
      </c>
      <c r="I193" s="47">
        <v>145.08000000000001</v>
      </c>
      <c r="J193" s="47"/>
      <c r="K193" s="47">
        <v>80</v>
      </c>
      <c r="L193" s="47"/>
      <c r="M193" s="47">
        <v>0.18</v>
      </c>
    </row>
    <row r="194" spans="2:17" ht="15.6" thickTop="1" thickBot="1" x14ac:dyDescent="0.35">
      <c r="B194" s="25"/>
      <c r="C194" s="26"/>
      <c r="D194" s="17"/>
      <c r="E194" s="19" t="s">
        <v>137</v>
      </c>
      <c r="F194" s="47">
        <f>SUM(F192:F193)</f>
        <v>4.84</v>
      </c>
      <c r="G194" s="47">
        <f t="shared" ref="G194:M194" si="33">SUM(G192:G193)</f>
        <v>1.9900000000000002</v>
      </c>
      <c r="H194" s="47">
        <f t="shared" si="33"/>
        <v>80.210000000000008</v>
      </c>
      <c r="I194" s="47">
        <f t="shared" si="33"/>
        <v>357.88</v>
      </c>
      <c r="J194" s="47">
        <f t="shared" si="33"/>
        <v>0.08</v>
      </c>
      <c r="K194" s="47">
        <f t="shared" si="33"/>
        <v>80.03</v>
      </c>
      <c r="L194" s="47">
        <f t="shared" si="33"/>
        <v>4.8</v>
      </c>
      <c r="M194" s="47">
        <f t="shared" si="33"/>
        <v>0.18</v>
      </c>
    </row>
    <row r="195" spans="2:17" ht="48" thickTop="1" thickBot="1" x14ac:dyDescent="0.35">
      <c r="B195" s="28"/>
      <c r="C195" s="27" t="s">
        <v>51</v>
      </c>
      <c r="D195" s="20"/>
      <c r="E195" s="20"/>
      <c r="F195" s="23">
        <f>F181+F190+F194</f>
        <v>54.046999999999997</v>
      </c>
      <c r="G195" s="23">
        <f t="shared" ref="G195:M195" si="34">G181+G190+G194</f>
        <v>45.910000000000004</v>
      </c>
      <c r="H195" s="23">
        <f t="shared" si="34"/>
        <v>312.23500000000001</v>
      </c>
      <c r="I195" s="23">
        <f t="shared" si="34"/>
        <v>1834.0650000000001</v>
      </c>
      <c r="J195" s="23">
        <f t="shared" si="34"/>
        <v>1.752</v>
      </c>
      <c r="K195" s="23">
        <f t="shared" si="34"/>
        <v>107.607</v>
      </c>
      <c r="L195" s="23">
        <f t="shared" si="34"/>
        <v>278.29000000000002</v>
      </c>
      <c r="M195" s="23">
        <f t="shared" si="34"/>
        <v>237.03000000000003</v>
      </c>
    </row>
    <row r="196" spans="2:17" ht="16.8" thickTop="1" thickBot="1" x14ac:dyDescent="0.35">
      <c r="B196" s="25"/>
      <c r="C196" s="27" t="s">
        <v>52</v>
      </c>
      <c r="D196" s="16"/>
      <c r="E196" s="16"/>
      <c r="F196" s="18"/>
      <c r="G196" s="18"/>
      <c r="H196" s="18"/>
      <c r="I196" s="18"/>
      <c r="J196" s="18"/>
      <c r="K196" s="18"/>
      <c r="L196" s="18"/>
      <c r="M196" s="18"/>
    </row>
    <row r="197" spans="2:17" ht="16.8" thickTop="1" thickBot="1" x14ac:dyDescent="0.35">
      <c r="B197" s="25"/>
      <c r="C197" s="24" t="s">
        <v>13</v>
      </c>
      <c r="D197" s="16"/>
      <c r="E197" s="16"/>
      <c r="F197" s="18"/>
      <c r="G197" s="18"/>
      <c r="H197" s="18"/>
      <c r="I197" s="18"/>
      <c r="J197" s="18"/>
      <c r="K197" s="18"/>
      <c r="L197" s="18"/>
      <c r="M197" s="18"/>
    </row>
    <row r="198" spans="2:17" ht="16.8" thickTop="1" thickBot="1" x14ac:dyDescent="0.35">
      <c r="B198" s="25">
        <v>14</v>
      </c>
      <c r="C198" s="24"/>
      <c r="D198" s="17" t="s">
        <v>32</v>
      </c>
      <c r="E198" s="19" t="s">
        <v>34</v>
      </c>
      <c r="F198" s="47">
        <v>0.1</v>
      </c>
      <c r="G198" s="47">
        <v>7.2</v>
      </c>
      <c r="H198" s="47">
        <v>0.13</v>
      </c>
      <c r="I198" s="47">
        <v>65.72</v>
      </c>
      <c r="J198" s="47"/>
      <c r="K198" s="47"/>
      <c r="L198" s="47">
        <v>40</v>
      </c>
      <c r="M198" s="47">
        <v>0.1</v>
      </c>
      <c r="Q198" s="55"/>
    </row>
    <row r="199" spans="2:17" ht="16.8" thickTop="1" thickBot="1" x14ac:dyDescent="0.35">
      <c r="B199" s="13">
        <v>15</v>
      </c>
      <c r="C199" s="24"/>
      <c r="D199" s="4" t="s">
        <v>33</v>
      </c>
      <c r="E199" s="5" t="s">
        <v>92</v>
      </c>
      <c r="F199" s="48">
        <v>4.6399999999999997</v>
      </c>
      <c r="G199" s="48">
        <v>5.9</v>
      </c>
      <c r="H199" s="48"/>
      <c r="I199" s="48">
        <v>71.66</v>
      </c>
      <c r="J199" s="48">
        <v>0.01</v>
      </c>
      <c r="K199" s="48">
        <v>0.14000000000000001</v>
      </c>
      <c r="L199" s="48">
        <v>52</v>
      </c>
      <c r="M199" s="48">
        <v>0.1</v>
      </c>
    </row>
    <row r="200" spans="2:17" ht="16.8" thickTop="1" thickBot="1" x14ac:dyDescent="0.35">
      <c r="B200" s="25">
        <v>243</v>
      </c>
      <c r="C200" s="24"/>
      <c r="D200" s="17" t="s">
        <v>70</v>
      </c>
      <c r="E200" s="19" t="s">
        <v>23</v>
      </c>
      <c r="F200" s="47">
        <v>4.6100000000000003</v>
      </c>
      <c r="G200" s="47">
        <v>7.35</v>
      </c>
      <c r="H200" s="47">
        <v>0.39</v>
      </c>
      <c r="I200" s="47">
        <v>86.14</v>
      </c>
      <c r="J200" s="47"/>
      <c r="K200" s="47"/>
      <c r="L200" s="47">
        <v>1.3</v>
      </c>
      <c r="M200" s="47"/>
    </row>
    <row r="201" spans="2:17" s="72" customFormat="1" ht="16.8" thickTop="1" thickBot="1" x14ac:dyDescent="0.35">
      <c r="B201" s="67">
        <v>309</v>
      </c>
      <c r="C201" s="68"/>
      <c r="D201" s="69" t="s">
        <v>82</v>
      </c>
      <c r="E201" s="70" t="s">
        <v>31</v>
      </c>
      <c r="F201" s="71">
        <v>6.8</v>
      </c>
      <c r="G201" s="71">
        <v>10</v>
      </c>
      <c r="H201" s="71">
        <v>38</v>
      </c>
      <c r="I201" s="71">
        <v>269.2</v>
      </c>
      <c r="J201" s="71">
        <v>0.06</v>
      </c>
      <c r="K201" s="71"/>
      <c r="L201" s="71"/>
      <c r="M201" s="71">
        <v>1.95</v>
      </c>
    </row>
    <row r="202" spans="2:17" s="72" customFormat="1" ht="16.8" thickTop="1" thickBot="1" x14ac:dyDescent="0.35">
      <c r="B202" s="67">
        <v>378</v>
      </c>
      <c r="C202" s="68"/>
      <c r="D202" s="69" t="s">
        <v>106</v>
      </c>
      <c r="E202" s="70" t="s">
        <v>28</v>
      </c>
      <c r="F202" s="71">
        <v>1.52</v>
      </c>
      <c r="G202" s="71">
        <v>1.35</v>
      </c>
      <c r="H202" s="71">
        <v>15.9</v>
      </c>
      <c r="I202" s="71">
        <v>81</v>
      </c>
      <c r="J202" s="71">
        <v>0.03</v>
      </c>
      <c r="K202" s="71">
        <v>0.3</v>
      </c>
      <c r="L202" s="71">
        <v>135</v>
      </c>
      <c r="M202" s="71"/>
    </row>
    <row r="203" spans="2:17" ht="16.8" thickTop="1" thickBot="1" x14ac:dyDescent="0.35">
      <c r="B203" s="25"/>
      <c r="C203" s="24"/>
      <c r="D203" s="17" t="s">
        <v>62</v>
      </c>
      <c r="E203" s="19" t="s">
        <v>225</v>
      </c>
      <c r="F203" s="47">
        <v>6.44</v>
      </c>
      <c r="G203" s="47">
        <v>0.64</v>
      </c>
      <c r="H203" s="47">
        <v>40.6</v>
      </c>
      <c r="I203" s="47">
        <v>198.34</v>
      </c>
      <c r="J203" s="47">
        <v>0.06</v>
      </c>
      <c r="K203" s="47"/>
      <c r="L203" s="47"/>
      <c r="M203" s="47"/>
    </row>
    <row r="204" spans="2:17" ht="16.8" thickTop="1" thickBot="1" x14ac:dyDescent="0.35">
      <c r="B204" s="25"/>
      <c r="C204" s="24"/>
      <c r="D204" s="17"/>
      <c r="E204" s="19" t="s">
        <v>227</v>
      </c>
      <c r="F204" s="47">
        <f t="shared" ref="F204:M204" si="35">SUM(F198:F203)</f>
        <v>24.11</v>
      </c>
      <c r="G204" s="47">
        <f t="shared" si="35"/>
        <v>32.440000000000005</v>
      </c>
      <c r="H204" s="47">
        <f t="shared" si="35"/>
        <v>95.02000000000001</v>
      </c>
      <c r="I204" s="47">
        <f t="shared" si="35"/>
        <v>772.06000000000006</v>
      </c>
      <c r="J204" s="47">
        <f t="shared" si="35"/>
        <v>0.15999999999999998</v>
      </c>
      <c r="K204" s="47">
        <f t="shared" si="35"/>
        <v>0.44</v>
      </c>
      <c r="L204" s="47">
        <f t="shared" si="35"/>
        <v>228.3</v>
      </c>
      <c r="M204" s="47">
        <f t="shared" si="35"/>
        <v>2.15</v>
      </c>
    </row>
    <row r="205" spans="2:17" ht="16.8" thickTop="1" thickBot="1" x14ac:dyDescent="0.35">
      <c r="B205" s="25"/>
      <c r="C205" s="24" t="s">
        <v>14</v>
      </c>
      <c r="D205" s="16"/>
      <c r="E205" s="16"/>
      <c r="F205" s="47"/>
      <c r="G205" s="47"/>
      <c r="H205" s="47"/>
      <c r="I205" s="47"/>
      <c r="J205" s="47"/>
      <c r="K205" s="47"/>
      <c r="L205" s="47"/>
      <c r="M205" s="47"/>
    </row>
    <row r="206" spans="2:17" ht="16.8" thickTop="1" thickBot="1" x14ac:dyDescent="0.35">
      <c r="B206" s="25">
        <v>71</v>
      </c>
      <c r="C206" s="24"/>
      <c r="D206" s="17" t="s">
        <v>218</v>
      </c>
      <c r="E206" s="19" t="s">
        <v>104</v>
      </c>
      <c r="F206" s="47">
        <v>0.83</v>
      </c>
      <c r="G206" s="47">
        <v>0.15</v>
      </c>
      <c r="H206" s="47">
        <v>2.85</v>
      </c>
      <c r="I206" s="47">
        <v>16.5</v>
      </c>
      <c r="J206" s="47"/>
      <c r="K206" s="47"/>
      <c r="L206" s="47"/>
      <c r="M206" s="47"/>
    </row>
    <row r="207" spans="2:17" ht="16.8" thickTop="1" thickBot="1" x14ac:dyDescent="0.35">
      <c r="B207" s="25">
        <v>108</v>
      </c>
      <c r="C207" s="24"/>
      <c r="D207" s="17" t="s">
        <v>244</v>
      </c>
      <c r="E207" s="19" t="s">
        <v>196</v>
      </c>
      <c r="F207" s="47">
        <v>6.14</v>
      </c>
      <c r="G207" s="47">
        <v>7.43</v>
      </c>
      <c r="H207" s="47">
        <v>18.66</v>
      </c>
      <c r="I207" s="47">
        <v>150.08000000000001</v>
      </c>
      <c r="J207" s="47">
        <v>0.08</v>
      </c>
      <c r="K207" s="47">
        <v>4.5999999999999996</v>
      </c>
      <c r="L207" s="47">
        <v>16.84</v>
      </c>
      <c r="M207" s="47"/>
    </row>
    <row r="208" spans="2:17" ht="16.8" thickTop="1" thickBot="1" x14ac:dyDescent="0.35">
      <c r="B208" s="25">
        <v>282</v>
      </c>
      <c r="C208" s="24"/>
      <c r="D208" s="86" t="s">
        <v>219</v>
      </c>
      <c r="E208" s="19" t="s">
        <v>30</v>
      </c>
      <c r="F208" s="47">
        <v>9.34</v>
      </c>
      <c r="G208" s="47">
        <v>11.28</v>
      </c>
      <c r="H208" s="47">
        <v>4.66</v>
      </c>
      <c r="I208" s="47">
        <v>164</v>
      </c>
      <c r="J208" s="47">
        <v>0.13</v>
      </c>
      <c r="K208" s="47">
        <v>47.63</v>
      </c>
      <c r="L208" s="47">
        <v>3963</v>
      </c>
      <c r="M208" s="47">
        <v>0.51</v>
      </c>
    </row>
    <row r="209" spans="2:13" s="91" customFormat="1" ht="16.8" thickTop="1" thickBot="1" x14ac:dyDescent="0.35">
      <c r="B209" s="87">
        <v>310</v>
      </c>
      <c r="C209" s="88"/>
      <c r="D209" s="86" t="s">
        <v>249</v>
      </c>
      <c r="E209" s="89" t="s">
        <v>250</v>
      </c>
      <c r="F209" s="90">
        <v>2.81</v>
      </c>
      <c r="G209" s="90">
        <v>0.56000000000000005</v>
      </c>
      <c r="H209" s="90">
        <v>22.26</v>
      </c>
      <c r="I209" s="90">
        <v>147.09</v>
      </c>
      <c r="J209" s="90">
        <v>1.4999999999999999E-2</v>
      </c>
      <c r="K209" s="90">
        <v>21.75</v>
      </c>
      <c r="L209" s="90">
        <v>0</v>
      </c>
      <c r="M209" s="90">
        <v>0.15</v>
      </c>
    </row>
    <row r="210" spans="2:13" ht="16.8" thickTop="1" thickBot="1" x14ac:dyDescent="0.35">
      <c r="B210" s="25">
        <v>342</v>
      </c>
      <c r="C210" s="24"/>
      <c r="D210" s="17" t="s">
        <v>76</v>
      </c>
      <c r="E210" s="19" t="s">
        <v>28</v>
      </c>
      <c r="F210" s="47">
        <v>0.16</v>
      </c>
      <c r="G210" s="47">
        <v>0.16</v>
      </c>
      <c r="H210" s="47">
        <v>23.88</v>
      </c>
      <c r="I210" s="47">
        <v>114.6</v>
      </c>
      <c r="J210" s="47">
        <v>0.01</v>
      </c>
      <c r="K210" s="47">
        <v>1.8</v>
      </c>
      <c r="L210" s="47"/>
      <c r="M210" s="47"/>
    </row>
    <row r="211" spans="2:13" ht="16.8" thickTop="1" thickBot="1" x14ac:dyDescent="0.35">
      <c r="B211" s="25"/>
      <c r="C211" s="24"/>
      <c r="D211" s="17" t="s">
        <v>99</v>
      </c>
      <c r="E211" s="19" t="s">
        <v>29</v>
      </c>
      <c r="F211" s="47">
        <v>2.37</v>
      </c>
      <c r="G211" s="47">
        <v>0.3</v>
      </c>
      <c r="H211" s="47">
        <v>14.49</v>
      </c>
      <c r="I211" s="47">
        <v>70.14</v>
      </c>
      <c r="J211" s="47">
        <v>0.03</v>
      </c>
      <c r="K211" s="47"/>
      <c r="L211" s="47"/>
      <c r="M211" s="47">
        <v>0.39</v>
      </c>
    </row>
    <row r="212" spans="2:13" ht="15.6" thickTop="1" thickBot="1" x14ac:dyDescent="0.35">
      <c r="B212" s="25"/>
      <c r="C212" s="26"/>
      <c r="D212" s="17" t="s">
        <v>101</v>
      </c>
      <c r="E212" s="19" t="s">
        <v>29</v>
      </c>
      <c r="F212" s="47">
        <v>1.68</v>
      </c>
      <c r="G212" s="47">
        <v>0.33</v>
      </c>
      <c r="H212" s="47">
        <v>14.82</v>
      </c>
      <c r="I212" s="47">
        <v>68.97</v>
      </c>
      <c r="J212" s="47">
        <v>0.04</v>
      </c>
      <c r="K212" s="47"/>
      <c r="L212" s="47"/>
      <c r="M212" s="47">
        <v>0.27</v>
      </c>
    </row>
    <row r="213" spans="2:13" ht="15.6" thickTop="1" thickBot="1" x14ac:dyDescent="0.35">
      <c r="B213" s="25"/>
      <c r="C213" s="26"/>
      <c r="D213" s="17"/>
      <c r="E213" s="19" t="s">
        <v>251</v>
      </c>
      <c r="F213" s="47">
        <f>SUM(F206:F212)</f>
        <v>23.33</v>
      </c>
      <c r="G213" s="47">
        <f t="shared" ref="G213:M213" si="36">SUM(G206:G212)</f>
        <v>20.209999999999997</v>
      </c>
      <c r="H213" s="47">
        <f t="shared" si="36"/>
        <v>101.62</v>
      </c>
      <c r="I213" s="47">
        <f t="shared" si="36"/>
        <v>731.38000000000011</v>
      </c>
      <c r="J213" s="47">
        <f t="shared" si="36"/>
        <v>0.30499999999999999</v>
      </c>
      <c r="K213" s="47">
        <f t="shared" si="36"/>
        <v>75.78</v>
      </c>
      <c r="L213" s="47">
        <f t="shared" si="36"/>
        <v>3979.84</v>
      </c>
      <c r="M213" s="47">
        <f t="shared" si="36"/>
        <v>1.32</v>
      </c>
    </row>
    <row r="214" spans="2:13" ht="16.8" thickTop="1" thickBot="1" x14ac:dyDescent="0.35">
      <c r="B214" s="25"/>
      <c r="C214" s="24" t="s">
        <v>15</v>
      </c>
      <c r="D214" s="17"/>
      <c r="E214" s="19"/>
      <c r="F214" s="47"/>
      <c r="G214" s="47"/>
      <c r="H214" s="47"/>
      <c r="I214" s="47"/>
      <c r="J214" s="47"/>
      <c r="K214" s="47"/>
      <c r="L214" s="47"/>
      <c r="M214" s="47"/>
    </row>
    <row r="215" spans="2:13" ht="16.8" thickTop="1" thickBot="1" x14ac:dyDescent="0.35">
      <c r="B215" s="25">
        <v>420</v>
      </c>
      <c r="C215" s="24"/>
      <c r="D215" s="17" t="s">
        <v>235</v>
      </c>
      <c r="E215" s="19" t="s">
        <v>37</v>
      </c>
      <c r="F215" s="47">
        <v>7.8</v>
      </c>
      <c r="G215" s="47">
        <v>6.12</v>
      </c>
      <c r="H215" s="47">
        <v>47.8</v>
      </c>
      <c r="I215" s="47">
        <v>278</v>
      </c>
      <c r="J215" s="47">
        <v>0.14000000000000001</v>
      </c>
      <c r="K215" s="47"/>
      <c r="L215" s="47">
        <v>7.5</v>
      </c>
      <c r="M215" s="47">
        <v>19</v>
      </c>
    </row>
    <row r="216" spans="2:13" ht="16.8" thickTop="1" thickBot="1" x14ac:dyDescent="0.35">
      <c r="B216" s="25">
        <v>388</v>
      </c>
      <c r="C216" s="24"/>
      <c r="D216" s="17" t="s">
        <v>206</v>
      </c>
      <c r="E216" s="19" t="s">
        <v>28</v>
      </c>
      <c r="F216" s="47">
        <v>0.4</v>
      </c>
      <c r="G216" s="47">
        <v>0.27</v>
      </c>
      <c r="H216" s="47">
        <v>17.2</v>
      </c>
      <c r="I216" s="47">
        <v>88</v>
      </c>
      <c r="J216" s="47">
        <v>0.01</v>
      </c>
      <c r="K216" s="47">
        <v>100</v>
      </c>
      <c r="L216" s="47"/>
      <c r="M216" s="47"/>
    </row>
    <row r="217" spans="2:13" ht="15.6" thickTop="1" thickBot="1" x14ac:dyDescent="0.35">
      <c r="B217" s="25"/>
      <c r="C217" s="26"/>
      <c r="D217" s="17"/>
      <c r="E217" s="19" t="s">
        <v>137</v>
      </c>
      <c r="F217" s="47">
        <f>SUM(F215:F216)</f>
        <v>8.1999999999999993</v>
      </c>
      <c r="G217" s="47">
        <f t="shared" ref="G217:M217" si="37">SUM(G215:G216)</f>
        <v>6.3900000000000006</v>
      </c>
      <c r="H217" s="47">
        <f t="shared" si="37"/>
        <v>65</v>
      </c>
      <c r="I217" s="47">
        <f t="shared" si="37"/>
        <v>366</v>
      </c>
      <c r="J217" s="47">
        <f t="shared" si="37"/>
        <v>0.15000000000000002</v>
      </c>
      <c r="K217" s="47">
        <f t="shared" si="37"/>
        <v>100</v>
      </c>
      <c r="L217" s="47">
        <f t="shared" si="37"/>
        <v>7.5</v>
      </c>
      <c r="M217" s="47">
        <f t="shared" si="37"/>
        <v>19</v>
      </c>
    </row>
    <row r="218" spans="2:13" ht="48" thickTop="1" thickBot="1" x14ac:dyDescent="0.35">
      <c r="B218" s="28"/>
      <c r="C218" s="27" t="s">
        <v>53</v>
      </c>
      <c r="D218" s="20"/>
      <c r="E218" s="20"/>
      <c r="F218" s="23">
        <f>F204+F213+F217</f>
        <v>55.64</v>
      </c>
      <c r="G218" s="23">
        <f t="shared" ref="G218:M218" si="38">G204+G213+G217</f>
        <v>59.040000000000006</v>
      </c>
      <c r="H218" s="23">
        <f t="shared" si="38"/>
        <v>261.64</v>
      </c>
      <c r="I218" s="23">
        <f t="shared" si="38"/>
        <v>1869.44</v>
      </c>
      <c r="J218" s="23">
        <f t="shared" si="38"/>
        <v>0.61499999999999999</v>
      </c>
      <c r="K218" s="23">
        <f t="shared" si="38"/>
        <v>176.22</v>
      </c>
      <c r="L218" s="23">
        <f t="shared" si="38"/>
        <v>4215.6400000000003</v>
      </c>
      <c r="M218" s="23">
        <f t="shared" si="38"/>
        <v>22.47</v>
      </c>
    </row>
    <row r="219" spans="2:13" ht="16.8" thickTop="1" thickBot="1" x14ac:dyDescent="0.35">
      <c r="B219" s="25"/>
      <c r="C219" s="27" t="s">
        <v>54</v>
      </c>
      <c r="D219" s="16"/>
      <c r="E219" s="16"/>
      <c r="F219" s="18"/>
      <c r="G219" s="18"/>
      <c r="H219" s="18"/>
      <c r="I219" s="18"/>
      <c r="J219" s="18"/>
      <c r="K219" s="18"/>
      <c r="L219" s="18"/>
      <c r="M219" s="18"/>
    </row>
    <row r="220" spans="2:13" ht="16.8" thickTop="1" thickBot="1" x14ac:dyDescent="0.35">
      <c r="B220" s="25"/>
      <c r="C220" s="24" t="s">
        <v>13</v>
      </c>
      <c r="D220" s="16"/>
      <c r="E220" s="16"/>
      <c r="F220" s="18"/>
      <c r="G220" s="18"/>
      <c r="H220" s="18"/>
      <c r="I220" s="18"/>
      <c r="J220" s="18"/>
      <c r="K220" s="18"/>
      <c r="L220" s="18"/>
      <c r="M220" s="18"/>
    </row>
    <row r="221" spans="2:13" ht="16.8" thickTop="1" thickBot="1" x14ac:dyDescent="0.35">
      <c r="B221" s="25">
        <v>223</v>
      </c>
      <c r="C221" s="24"/>
      <c r="D221" s="86" t="s">
        <v>221</v>
      </c>
      <c r="E221" s="19" t="s">
        <v>133</v>
      </c>
      <c r="F221" s="47">
        <v>23.72</v>
      </c>
      <c r="G221" s="47">
        <v>17.95</v>
      </c>
      <c r="H221" s="47">
        <v>45.44</v>
      </c>
      <c r="I221" s="47">
        <v>438.9</v>
      </c>
      <c r="J221" s="47">
        <v>0.11</v>
      </c>
      <c r="K221" s="47">
        <v>0.77</v>
      </c>
      <c r="L221" s="47">
        <v>105.48</v>
      </c>
      <c r="M221" s="47">
        <v>65.84</v>
      </c>
    </row>
    <row r="222" spans="2:13" ht="16.8" thickTop="1" thickBot="1" x14ac:dyDescent="0.35">
      <c r="B222" s="25">
        <v>382</v>
      </c>
      <c r="C222" s="24"/>
      <c r="D222" s="17" t="s">
        <v>61</v>
      </c>
      <c r="E222" s="19" t="s">
        <v>28</v>
      </c>
      <c r="F222" s="47">
        <v>3.78</v>
      </c>
      <c r="G222" s="47">
        <v>0.67</v>
      </c>
      <c r="H222" s="47">
        <v>26</v>
      </c>
      <c r="I222" s="47">
        <v>125.11</v>
      </c>
      <c r="J222" s="47">
        <v>0.02</v>
      </c>
      <c r="K222" s="47">
        <v>1.33</v>
      </c>
      <c r="L222" s="47"/>
      <c r="M222" s="47"/>
    </row>
    <row r="223" spans="2:13" ht="16.8" thickTop="1" thickBot="1" x14ac:dyDescent="0.35">
      <c r="B223" s="18">
        <v>338</v>
      </c>
      <c r="C223" s="24"/>
      <c r="D223" s="17" t="s">
        <v>146</v>
      </c>
      <c r="E223" s="19" t="s">
        <v>220</v>
      </c>
      <c r="F223" s="47">
        <v>0.48</v>
      </c>
      <c r="G223" s="47">
        <v>0.48</v>
      </c>
      <c r="H223" s="47">
        <v>11.76</v>
      </c>
      <c r="I223" s="47">
        <v>53.28</v>
      </c>
      <c r="J223" s="47">
        <v>0.04</v>
      </c>
      <c r="K223" s="47">
        <v>12</v>
      </c>
      <c r="L223" s="47"/>
      <c r="M223" s="47">
        <v>0.24</v>
      </c>
    </row>
    <row r="224" spans="2:13" ht="16.8" thickTop="1" thickBot="1" x14ac:dyDescent="0.35">
      <c r="B224" s="25"/>
      <c r="C224" s="24"/>
      <c r="D224" s="17" t="s">
        <v>62</v>
      </c>
      <c r="E224" s="19" t="s">
        <v>225</v>
      </c>
      <c r="F224" s="47">
        <v>6.44</v>
      </c>
      <c r="G224" s="47">
        <v>0.64</v>
      </c>
      <c r="H224" s="47">
        <v>40.6</v>
      </c>
      <c r="I224" s="47">
        <v>198.34</v>
      </c>
      <c r="J224" s="47">
        <v>0.06</v>
      </c>
      <c r="K224" s="47"/>
      <c r="L224" s="47"/>
      <c r="M224" s="47"/>
    </row>
    <row r="225" spans="2:13" ht="16.8" thickTop="1" thickBot="1" x14ac:dyDescent="0.35">
      <c r="B225" s="25"/>
      <c r="C225" s="24"/>
      <c r="D225" s="17"/>
      <c r="E225" s="19" t="s">
        <v>227</v>
      </c>
      <c r="F225" s="47">
        <f t="shared" ref="F225:M225" si="39">SUM(F221:F224)</f>
        <v>34.42</v>
      </c>
      <c r="G225" s="47">
        <f t="shared" si="39"/>
        <v>19.740000000000002</v>
      </c>
      <c r="H225" s="47">
        <f t="shared" si="39"/>
        <v>123.80000000000001</v>
      </c>
      <c r="I225" s="47">
        <f t="shared" si="39"/>
        <v>815.63</v>
      </c>
      <c r="J225" s="47">
        <f t="shared" si="39"/>
        <v>0.23</v>
      </c>
      <c r="K225" s="47">
        <f t="shared" si="39"/>
        <v>14.1</v>
      </c>
      <c r="L225" s="47">
        <f t="shared" si="39"/>
        <v>105.48</v>
      </c>
      <c r="M225" s="47">
        <f t="shared" si="39"/>
        <v>66.08</v>
      </c>
    </row>
    <row r="226" spans="2:13" ht="16.8" thickTop="1" thickBot="1" x14ac:dyDescent="0.35">
      <c r="B226" s="25"/>
      <c r="C226" s="24" t="s">
        <v>14</v>
      </c>
      <c r="D226" s="16"/>
      <c r="E226" s="16"/>
      <c r="F226" s="47"/>
      <c r="G226" s="47"/>
      <c r="H226" s="47"/>
      <c r="I226" s="47"/>
      <c r="J226" s="47"/>
      <c r="K226" s="47"/>
      <c r="L226" s="47"/>
      <c r="M226" s="47"/>
    </row>
    <row r="227" spans="2:13" ht="16.8" thickTop="1" thickBot="1" x14ac:dyDescent="0.35">
      <c r="B227" s="25">
        <v>24</v>
      </c>
      <c r="C227" s="24"/>
      <c r="D227" s="17" t="s">
        <v>170</v>
      </c>
      <c r="E227" s="19" t="s">
        <v>36</v>
      </c>
      <c r="F227" s="47">
        <v>0.69699999999999995</v>
      </c>
      <c r="G227" s="47">
        <v>4.5970000000000004</v>
      </c>
      <c r="H227" s="47">
        <v>2.1520000000000001</v>
      </c>
      <c r="I227" s="47">
        <v>52.8</v>
      </c>
      <c r="J227" s="47">
        <v>0.03</v>
      </c>
      <c r="K227" s="47">
        <v>13.537000000000001</v>
      </c>
      <c r="L227" s="47"/>
      <c r="M227" s="47">
        <v>2.355</v>
      </c>
    </row>
    <row r="228" spans="2:13" ht="16.8" thickTop="1" thickBot="1" x14ac:dyDescent="0.35">
      <c r="B228" s="25">
        <v>82</v>
      </c>
      <c r="C228" s="24"/>
      <c r="D228" s="17" t="s">
        <v>245</v>
      </c>
      <c r="E228" s="19" t="s">
        <v>246</v>
      </c>
      <c r="F228" s="47">
        <v>4.41</v>
      </c>
      <c r="G228" s="47">
        <v>7.71</v>
      </c>
      <c r="H228" s="47">
        <v>11.69</v>
      </c>
      <c r="I228" s="47">
        <v>134.05000000000001</v>
      </c>
      <c r="J228" s="47">
        <v>0.04</v>
      </c>
      <c r="K228" s="47">
        <v>8.24</v>
      </c>
      <c r="L228" s="47"/>
      <c r="M228" s="47">
        <v>1.92</v>
      </c>
    </row>
    <row r="229" spans="2:13" ht="16.8" thickTop="1" thickBot="1" x14ac:dyDescent="0.35">
      <c r="B229" s="25">
        <v>288</v>
      </c>
      <c r="C229" s="24"/>
      <c r="D229" s="17" t="s">
        <v>114</v>
      </c>
      <c r="E229" s="19" t="s">
        <v>30</v>
      </c>
      <c r="F229" s="47">
        <v>12.13</v>
      </c>
      <c r="G229" s="47">
        <v>14.81</v>
      </c>
      <c r="H229" s="47">
        <v>2</v>
      </c>
      <c r="I229" s="47">
        <v>190</v>
      </c>
      <c r="J229" s="47">
        <v>0.04</v>
      </c>
      <c r="K229" s="47"/>
      <c r="L229" s="47">
        <v>20</v>
      </c>
      <c r="M229" s="47">
        <v>0.17</v>
      </c>
    </row>
    <row r="230" spans="2:13" ht="16.8" thickTop="1" thickBot="1" x14ac:dyDescent="0.35">
      <c r="B230" s="25">
        <v>213</v>
      </c>
      <c r="C230" s="24"/>
      <c r="D230" s="17" t="s">
        <v>179</v>
      </c>
      <c r="E230" s="19" t="s">
        <v>26</v>
      </c>
      <c r="F230" s="47">
        <v>8.9</v>
      </c>
      <c r="G230" s="47">
        <v>4.0999999999999996</v>
      </c>
      <c r="H230" s="47">
        <v>39.840000000000003</v>
      </c>
      <c r="I230" s="47">
        <v>231.86</v>
      </c>
      <c r="J230" s="47">
        <v>0.2</v>
      </c>
      <c r="K230" s="47"/>
      <c r="L230" s="47"/>
      <c r="M230" s="47"/>
    </row>
    <row r="231" spans="2:13" ht="16.8" thickTop="1" thickBot="1" x14ac:dyDescent="0.35">
      <c r="B231" s="25">
        <v>389</v>
      </c>
      <c r="C231" s="24"/>
      <c r="D231" s="17" t="s">
        <v>88</v>
      </c>
      <c r="E231" s="19" t="s">
        <v>28</v>
      </c>
      <c r="F231" s="47">
        <v>0.52</v>
      </c>
      <c r="G231" s="47">
        <v>0.18</v>
      </c>
      <c r="H231" s="47">
        <v>24.84</v>
      </c>
      <c r="I231" s="47">
        <v>116.6</v>
      </c>
      <c r="J231" s="47">
        <v>0.02</v>
      </c>
      <c r="K231" s="47">
        <v>59.4</v>
      </c>
      <c r="L231" s="47"/>
      <c r="M231" s="47">
        <v>0.02</v>
      </c>
    </row>
    <row r="232" spans="2:13" ht="16.8" thickTop="1" thickBot="1" x14ac:dyDescent="0.35">
      <c r="B232" s="25"/>
      <c r="C232" s="24"/>
      <c r="D232" s="17" t="s">
        <v>99</v>
      </c>
      <c r="E232" s="19" t="s">
        <v>29</v>
      </c>
      <c r="F232" s="47">
        <v>2.37</v>
      </c>
      <c r="G232" s="47">
        <v>0.3</v>
      </c>
      <c r="H232" s="47">
        <v>14.49</v>
      </c>
      <c r="I232" s="47">
        <v>70.14</v>
      </c>
      <c r="J232" s="47">
        <v>0.03</v>
      </c>
      <c r="K232" s="47"/>
      <c r="L232" s="47"/>
      <c r="M232" s="47">
        <v>0.39</v>
      </c>
    </row>
    <row r="233" spans="2:13" ht="15.6" thickTop="1" thickBot="1" x14ac:dyDescent="0.35">
      <c r="B233" s="25"/>
      <c r="C233" s="26"/>
      <c r="D233" s="17" t="s">
        <v>101</v>
      </c>
      <c r="E233" s="19" t="s">
        <v>29</v>
      </c>
      <c r="F233" s="47">
        <v>1.68</v>
      </c>
      <c r="G233" s="47">
        <v>0.33</v>
      </c>
      <c r="H233" s="47">
        <v>14.82</v>
      </c>
      <c r="I233" s="47">
        <v>68.97</v>
      </c>
      <c r="J233" s="47">
        <v>0.04</v>
      </c>
      <c r="K233" s="47"/>
      <c r="L233" s="47"/>
      <c r="M233" s="47">
        <v>0.27</v>
      </c>
    </row>
    <row r="234" spans="2:13" ht="16.8" thickTop="1" thickBot="1" x14ac:dyDescent="0.35">
      <c r="B234" s="25"/>
      <c r="C234" s="24"/>
      <c r="D234" s="17"/>
      <c r="E234" s="19" t="s">
        <v>234</v>
      </c>
      <c r="F234" s="47">
        <f>SUM(F227:F233)</f>
        <v>30.707000000000001</v>
      </c>
      <c r="G234" s="47">
        <f t="shared" ref="G234:M234" si="40">SUM(G227:G233)</f>
        <v>32.027000000000001</v>
      </c>
      <c r="H234" s="47">
        <f t="shared" si="40"/>
        <v>109.83199999999999</v>
      </c>
      <c r="I234" s="47">
        <f t="shared" si="40"/>
        <v>864.42000000000007</v>
      </c>
      <c r="J234" s="47">
        <f t="shared" si="40"/>
        <v>0.40000000000000008</v>
      </c>
      <c r="K234" s="47">
        <f t="shared" si="40"/>
        <v>81.176999999999992</v>
      </c>
      <c r="L234" s="47">
        <f t="shared" si="40"/>
        <v>20</v>
      </c>
      <c r="M234" s="47">
        <f t="shared" si="40"/>
        <v>5.125</v>
      </c>
    </row>
    <row r="235" spans="2:13" ht="16.8" thickTop="1" thickBot="1" x14ac:dyDescent="0.35">
      <c r="B235" s="25"/>
      <c r="C235" s="24" t="s">
        <v>15</v>
      </c>
      <c r="D235" s="17"/>
      <c r="E235" s="19"/>
      <c r="F235" s="47"/>
      <c r="G235" s="47"/>
      <c r="H235" s="47"/>
      <c r="I235" s="47"/>
      <c r="J235" s="47"/>
      <c r="K235" s="47"/>
      <c r="L235" s="47"/>
      <c r="M235" s="47"/>
    </row>
    <row r="236" spans="2:13" s="91" customFormat="1" ht="16.8" thickTop="1" thickBot="1" x14ac:dyDescent="0.35">
      <c r="B236" s="87">
        <v>451</v>
      </c>
      <c r="C236" s="88"/>
      <c r="D236" s="86" t="s">
        <v>257</v>
      </c>
      <c r="E236" s="89" t="s">
        <v>37</v>
      </c>
      <c r="F236" s="90">
        <v>6.7</v>
      </c>
      <c r="G236" s="90">
        <v>7.55</v>
      </c>
      <c r="H236" s="90">
        <v>72.06</v>
      </c>
      <c r="I236" s="90">
        <v>383</v>
      </c>
      <c r="J236" s="90">
        <v>0.16</v>
      </c>
      <c r="K236" s="90"/>
      <c r="L236" s="90">
        <v>40</v>
      </c>
      <c r="M236" s="90"/>
    </row>
    <row r="237" spans="2:13" ht="16.8" thickTop="1" thickBot="1" x14ac:dyDescent="0.35">
      <c r="B237" s="25">
        <v>376</v>
      </c>
      <c r="C237" s="24"/>
      <c r="D237" s="17" t="s">
        <v>83</v>
      </c>
      <c r="E237" s="19" t="s">
        <v>28</v>
      </c>
      <c r="F237" s="47">
        <v>0.53</v>
      </c>
      <c r="G237" s="47"/>
      <c r="H237" s="47">
        <v>9.4700000000000006</v>
      </c>
      <c r="I237" s="47">
        <v>40</v>
      </c>
      <c r="J237" s="47"/>
      <c r="K237" s="47">
        <v>27</v>
      </c>
      <c r="L237" s="47"/>
      <c r="M237" s="47"/>
    </row>
    <row r="238" spans="2:13" ht="16.8" thickTop="1" thickBot="1" x14ac:dyDescent="0.35">
      <c r="B238" s="25"/>
      <c r="C238" s="24"/>
      <c r="D238" s="17"/>
      <c r="E238" s="19" t="s">
        <v>137</v>
      </c>
      <c r="F238" s="47">
        <f>SUM(F236:F237)</f>
        <v>7.23</v>
      </c>
      <c r="G238" s="47">
        <f t="shared" ref="G238:M238" si="41">SUM(G236:G237)</f>
        <v>7.55</v>
      </c>
      <c r="H238" s="47">
        <f t="shared" si="41"/>
        <v>81.53</v>
      </c>
      <c r="I238" s="47">
        <f t="shared" si="41"/>
        <v>423</v>
      </c>
      <c r="J238" s="47">
        <f t="shared" si="41"/>
        <v>0.16</v>
      </c>
      <c r="K238" s="47">
        <f t="shared" si="41"/>
        <v>27</v>
      </c>
      <c r="L238" s="47">
        <f t="shared" si="41"/>
        <v>40</v>
      </c>
      <c r="M238" s="47">
        <f t="shared" si="41"/>
        <v>0</v>
      </c>
    </row>
    <row r="239" spans="2:13" ht="48" thickTop="1" thickBot="1" x14ac:dyDescent="0.35">
      <c r="B239" s="28"/>
      <c r="C239" s="27" t="s">
        <v>55</v>
      </c>
      <c r="D239" s="20"/>
      <c r="E239" s="20"/>
      <c r="F239" s="23">
        <f>F225+F234+F238</f>
        <v>72.357000000000014</v>
      </c>
      <c r="G239" s="23">
        <f t="shared" ref="G239:M239" si="42">G225+G234+G238</f>
        <v>59.317</v>
      </c>
      <c r="H239" s="23">
        <f t="shared" si="42"/>
        <v>315.16200000000003</v>
      </c>
      <c r="I239" s="23">
        <f t="shared" si="42"/>
        <v>2103.0500000000002</v>
      </c>
      <c r="J239" s="23">
        <f t="shared" si="42"/>
        <v>0.79000000000000015</v>
      </c>
      <c r="K239" s="23">
        <f t="shared" si="42"/>
        <v>122.27699999999999</v>
      </c>
      <c r="L239" s="23">
        <f t="shared" si="42"/>
        <v>165.48000000000002</v>
      </c>
      <c r="M239" s="23">
        <f t="shared" si="42"/>
        <v>71.204999999999998</v>
      </c>
    </row>
    <row r="240" spans="2:13" ht="48" thickTop="1" thickBot="1" x14ac:dyDescent="0.35">
      <c r="B240" s="28"/>
      <c r="C240" s="27" t="s">
        <v>19</v>
      </c>
      <c r="D240" s="20"/>
      <c r="E240" s="20"/>
      <c r="F240" s="23">
        <f t="shared" ref="F240:M240" si="43">F239+F218+F195+F172+F150+F128+F107+F83+F62+F41</f>
        <v>631.63400000000013</v>
      </c>
      <c r="G240" s="23">
        <f t="shared" si="43"/>
        <v>614.88400000000001</v>
      </c>
      <c r="H240" s="23">
        <f t="shared" si="43"/>
        <v>2944.8849999999998</v>
      </c>
      <c r="I240" s="23">
        <f t="shared" si="43"/>
        <v>19963.72</v>
      </c>
      <c r="J240" s="23">
        <f t="shared" si="43"/>
        <v>10.000000000000002</v>
      </c>
      <c r="K240" s="23">
        <f t="shared" si="43"/>
        <v>1135.0059999999999</v>
      </c>
      <c r="L240" s="23">
        <f t="shared" si="43"/>
        <v>6250.4400000000005</v>
      </c>
      <c r="M240" s="23">
        <f t="shared" si="43"/>
        <v>544.31700000000012</v>
      </c>
    </row>
    <row r="241" spans="2:13" ht="48" thickTop="1" thickBot="1" x14ac:dyDescent="0.35">
      <c r="B241" s="28"/>
      <c r="C241" s="27" t="s">
        <v>20</v>
      </c>
      <c r="D241" s="20"/>
      <c r="E241" s="20"/>
      <c r="F241" s="23">
        <f>F240/10</f>
        <v>63.16340000000001</v>
      </c>
      <c r="G241" s="23">
        <f t="shared" ref="G241:M241" si="44">G240/10</f>
        <v>61.488399999999999</v>
      </c>
      <c r="H241" s="23">
        <f t="shared" si="44"/>
        <v>294.48849999999999</v>
      </c>
      <c r="I241" s="23">
        <f t="shared" si="44"/>
        <v>1996.3720000000001</v>
      </c>
      <c r="J241" s="23">
        <f t="shared" si="44"/>
        <v>1.0000000000000002</v>
      </c>
      <c r="K241" s="23">
        <f t="shared" si="44"/>
        <v>113.50059999999999</v>
      </c>
      <c r="L241" s="23">
        <f t="shared" si="44"/>
        <v>625.0440000000001</v>
      </c>
      <c r="M241" s="23">
        <f t="shared" si="44"/>
        <v>54.431700000000014</v>
      </c>
    </row>
    <row r="242" spans="2:13" ht="157.19999999999999" thickTop="1" thickBot="1" x14ac:dyDescent="0.35">
      <c r="B242" s="33"/>
      <c r="C242" s="29" t="s">
        <v>21</v>
      </c>
      <c r="D242" s="30"/>
      <c r="E242" s="30"/>
      <c r="F242" s="31" t="s">
        <v>84</v>
      </c>
      <c r="G242" s="31" t="s">
        <v>85</v>
      </c>
      <c r="H242" s="31" t="s">
        <v>222</v>
      </c>
      <c r="I242" s="32"/>
      <c r="J242" s="32"/>
      <c r="K242" s="32"/>
      <c r="L242" s="32"/>
      <c r="M242" s="32"/>
    </row>
    <row r="263" spans="2:17" ht="175.5" customHeight="1" thickBot="1" x14ac:dyDescent="0.35"/>
    <row r="264" spans="2:17" ht="16.8" thickTop="1" thickBot="1" x14ac:dyDescent="0.35">
      <c r="B264" s="25">
        <v>14</v>
      </c>
      <c r="C264" s="24"/>
      <c r="D264" s="17" t="s">
        <v>32</v>
      </c>
      <c r="E264" s="19" t="s">
        <v>34</v>
      </c>
      <c r="F264" s="47">
        <v>0.1</v>
      </c>
      <c r="G264" s="47">
        <v>7.2</v>
      </c>
      <c r="H264" s="47">
        <v>0.13</v>
      </c>
      <c r="I264" s="47">
        <v>65.72</v>
      </c>
      <c r="J264" s="47"/>
      <c r="K264" s="47"/>
      <c r="L264" s="47">
        <v>40</v>
      </c>
      <c r="M264" s="47">
        <v>0.1</v>
      </c>
      <c r="Q264" s="55"/>
    </row>
    <row r="265" spans="2:17" ht="15.6" thickTop="1" thickBot="1" x14ac:dyDescent="0.35"/>
    <row r="266" spans="2:17" ht="16.8" thickTop="1" thickBot="1" x14ac:dyDescent="0.35">
      <c r="B266" s="25">
        <v>45</v>
      </c>
      <c r="C266" s="24"/>
      <c r="D266" s="17" t="s">
        <v>208</v>
      </c>
      <c r="E266" s="19" t="s">
        <v>36</v>
      </c>
      <c r="F266" s="47">
        <v>0.997</v>
      </c>
      <c r="G266" s="47">
        <v>4.5599999999999996</v>
      </c>
      <c r="H266" s="47">
        <v>6.39</v>
      </c>
      <c r="I266" s="47">
        <v>70.59</v>
      </c>
      <c r="J266" s="47">
        <v>1.4999999999999999E-2</v>
      </c>
      <c r="K266" s="47">
        <v>18.329999999999998</v>
      </c>
      <c r="L266" s="47"/>
      <c r="M266" s="47">
        <v>1.74</v>
      </c>
    </row>
    <row r="267" spans="2:17" ht="15" thickTop="1" x14ac:dyDescent="0.3"/>
  </sheetData>
  <mergeCells count="12">
    <mergeCell ref="J14:M14"/>
    <mergeCell ref="J15:J16"/>
    <mergeCell ref="K15:K16"/>
    <mergeCell ref="L15:L16"/>
    <mergeCell ref="M15:M16"/>
    <mergeCell ref="B8:F8"/>
    <mergeCell ref="B9:F9"/>
    <mergeCell ref="D10:E10"/>
    <mergeCell ref="B14:B16"/>
    <mergeCell ref="C14:C16"/>
    <mergeCell ref="E14:E16"/>
    <mergeCell ref="F14:H16"/>
  </mergeCells>
  <pageMargins left="0.11811023622047245" right="0" top="0.59055118110236227" bottom="0.59055118110236227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workbookViewId="0">
      <selection sqref="A1:E1048576"/>
    </sheetView>
  </sheetViews>
  <sheetFormatPr defaultRowHeight="14.4" x14ac:dyDescent="0.3"/>
  <sheetData>
    <row r="1" ht="24" customHeight="1" x14ac:dyDescent="0.3"/>
    <row r="2" ht="16.5" customHeight="1" x14ac:dyDescent="0.3"/>
    <row r="4" ht="16.5" customHeight="1" x14ac:dyDescent="0.3"/>
    <row r="5" ht="13.5" customHeight="1" x14ac:dyDescent="0.3"/>
    <row r="6" ht="13.5" customHeight="1" x14ac:dyDescent="0.3"/>
    <row r="8" ht="13.5" customHeight="1" x14ac:dyDescent="0.3"/>
    <row r="10" ht="24.75" customHeight="1" x14ac:dyDescent="0.3"/>
    <row r="11" ht="28.5" customHeight="1" x14ac:dyDescent="0.3"/>
    <row r="12" ht="12.75" customHeight="1" x14ac:dyDescent="0.3"/>
    <row r="13" ht="26.25" customHeight="1" x14ac:dyDescent="0.3"/>
    <row r="14" ht="16.5" customHeight="1" x14ac:dyDescent="0.3"/>
    <row r="16" ht="17.25" customHeight="1" x14ac:dyDescent="0.3"/>
    <row r="17" ht="16.5" customHeight="1" x14ac:dyDescent="0.3"/>
    <row r="19" ht="12.75" customHeight="1" x14ac:dyDescent="0.3"/>
    <row r="20" ht="17.25" customHeight="1" x14ac:dyDescent="0.3"/>
    <row r="21" ht="20.25" customHeight="1" x14ac:dyDescent="0.3"/>
    <row r="23" ht="33.75" customHeight="1" x14ac:dyDescent="0.3"/>
    <row r="24" ht="16.5" customHeight="1" x14ac:dyDescent="0.3"/>
    <row r="29" ht="14.25" customHeight="1" x14ac:dyDescent="0.3"/>
    <row r="31" ht="15" customHeight="1" x14ac:dyDescent="0.3"/>
    <row r="32" ht="20.25" customHeight="1" x14ac:dyDescent="0.3"/>
    <row r="35" ht="15" customHeight="1" x14ac:dyDescent="0.3"/>
    <row r="36" ht="16.5" customHeight="1" x14ac:dyDescent="0.3"/>
  </sheetData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меню санпин школ. лагерь 2021г.</vt:lpstr>
      <vt:lpstr>меню санпин школ. лагерь 2026</vt:lpstr>
      <vt:lpstr>меню санпин школ. лагерь 2026 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2026-07-06T09:14:22Z</dcterms:modified>
</cp:coreProperties>
</file>